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085" windowHeight="10275"/>
  </bookViews>
  <sheets>
    <sheet name="Додаток1" sheetId="1" r:id="rId1"/>
    <sheet name="Додаток2" sheetId="4" r:id="rId2"/>
    <sheet name="Додаток3" sheetId="5" r:id="rId3"/>
    <sheet name="Додаток4" sheetId="6" r:id="rId4"/>
    <sheet name="Додаток5" sheetId="7" r:id="rId5"/>
  </sheets>
  <definedNames>
    <definedName name="_xlnm.Print_Area" localSheetId="0">Додаток1!$A$1:$L$42</definedName>
    <definedName name="_xlnm.Print_Area" localSheetId="1">Додаток2!$A$1:$L$42</definedName>
    <definedName name="_xlnm.Print_Area" localSheetId="2">Додаток3!$A$1:$H$31</definedName>
    <definedName name="_xlnm.Print_Area" localSheetId="3">Додаток4!$A$1:$L$29</definedName>
    <definedName name="_xlnm.Print_Area" localSheetId="4">Додаток5!$A$1:$N$30</definedName>
  </definedNames>
  <calcPr calcId="162913"/>
</workbook>
</file>

<file path=xl/calcChain.xml><?xml version="1.0" encoding="utf-8"?>
<calcChain xmlns="http://schemas.openxmlformats.org/spreadsheetml/2006/main">
  <c r="K24" i="7" l="1"/>
  <c r="L24" i="7"/>
  <c r="M24" i="7"/>
  <c r="N24" i="7"/>
  <c r="F14" i="5"/>
  <c r="G14" i="5" s="1"/>
  <c r="F15" i="5"/>
  <c r="G15" i="5" s="1"/>
  <c r="F16" i="5"/>
  <c r="G16" i="5" s="1"/>
  <c r="F17" i="5"/>
  <c r="G17" i="5" s="1"/>
  <c r="F18" i="5"/>
  <c r="G18" i="5" s="1"/>
  <c r="F19" i="5"/>
  <c r="G19" i="5" s="1"/>
  <c r="F20" i="5"/>
  <c r="G20" i="5" s="1"/>
  <c r="F21" i="5"/>
  <c r="G21" i="5" s="1"/>
  <c r="F22" i="5"/>
  <c r="G22" i="5" s="1"/>
  <c r="F23" i="5"/>
  <c r="G23" i="5" s="1"/>
  <c r="D24" i="5"/>
  <c r="E24" i="5"/>
  <c r="F24" i="5"/>
  <c r="K12" i="4"/>
  <c r="L12" i="4"/>
  <c r="K15" i="4"/>
  <c r="L15" i="4"/>
  <c r="K17" i="4"/>
  <c r="L17" i="4"/>
  <c r="K19" i="4"/>
  <c r="L19" i="4"/>
  <c r="K21" i="4"/>
  <c r="L21" i="4"/>
  <c r="K26" i="4"/>
  <c r="L26" i="4"/>
  <c r="K30" i="4"/>
  <c r="L30" i="4"/>
  <c r="K31" i="4"/>
  <c r="L31" i="4"/>
  <c r="G24" i="5" l="1"/>
  <c r="J17" i="1"/>
  <c r="J24" i="1"/>
  <c r="I24" i="1"/>
  <c r="I17" i="1"/>
  <c r="J29" i="1"/>
  <c r="K29" i="1"/>
  <c r="L29" i="1"/>
  <c r="J30" i="1"/>
  <c r="K30" i="1"/>
  <c r="L30" i="1"/>
  <c r="K13" i="1"/>
  <c r="L13" i="1" s="1"/>
  <c r="K20" i="1"/>
  <c r="L20" i="1" s="1"/>
  <c r="J27" i="1"/>
  <c r="K27" i="1" s="1"/>
  <c r="L27" i="1" s="1"/>
  <c r="K19" i="1"/>
  <c r="L19" i="1" s="1"/>
  <c r="L24" i="1" s="1"/>
  <c r="K12" i="1"/>
  <c r="K17" i="1" s="1"/>
  <c r="I26" i="1"/>
  <c r="J26" i="1"/>
  <c r="K26" i="1" s="1"/>
  <c r="L26" i="1" s="1"/>
  <c r="I27" i="1"/>
  <c r="I28" i="1"/>
  <c r="I29" i="1"/>
  <c r="I30" i="1"/>
  <c r="I31" i="1" l="1"/>
  <c r="J31" i="1"/>
  <c r="L12" i="1"/>
  <c r="L17" i="1" s="1"/>
  <c r="L31" i="1" s="1"/>
  <c r="K24" i="1"/>
  <c r="K31" i="1" s="1"/>
  <c r="O26" i="1"/>
</calcChain>
</file>

<file path=xl/sharedStrings.xml><?xml version="1.0" encoding="utf-8"?>
<sst xmlns="http://schemas.openxmlformats.org/spreadsheetml/2006/main" count="172" uniqueCount="113">
  <si>
    <t>Додаток 1</t>
  </si>
  <si>
    <t>Показник</t>
  </si>
  <si>
    <t xml:space="preserve">Загальний фонд </t>
  </si>
  <si>
    <t>Доходи (з трансфертами)</t>
  </si>
  <si>
    <t>Видатки (з трансфертами)</t>
  </si>
  <si>
    <t>Кредитування усього,  у тому числі:</t>
  </si>
  <si>
    <t xml:space="preserve"> надання кредитів з бюджету</t>
  </si>
  <si>
    <t>повернення кредитів до бюджету</t>
  </si>
  <si>
    <t>Фінансування (дефіцит"-"/профіцит "+"</t>
  </si>
  <si>
    <t>Спеціальний фонд</t>
  </si>
  <si>
    <t>Разом</t>
  </si>
  <si>
    <t>2 - показники, визначені в проекті рішення про місцевий бюджет на 2020 рік;</t>
  </si>
  <si>
    <t>3 - індикативні прогнозні показники місцевого бюджету на 2021-2022 роки.</t>
  </si>
  <si>
    <t>змін до нього;</t>
  </si>
  <si>
    <t xml:space="preserve">1 - показники визначені в рішенні про місцевий бюджет на 2019 рік, з урахуванням внесених </t>
  </si>
  <si>
    <t>(грн.)</t>
  </si>
  <si>
    <r>
      <t xml:space="preserve">2020          рік </t>
    </r>
    <r>
      <rPr>
        <sz val="8"/>
        <color theme="1"/>
        <rFont val="Times New Roman"/>
        <family val="1"/>
        <charset val="204"/>
      </rPr>
      <t>2</t>
    </r>
  </si>
  <si>
    <r>
      <t xml:space="preserve">2019          рік </t>
    </r>
    <r>
      <rPr>
        <sz val="8"/>
        <color theme="1"/>
        <rFont val="Times New Roman"/>
        <family val="1"/>
        <charset val="204"/>
      </rPr>
      <t>1</t>
    </r>
  </si>
  <si>
    <r>
      <t xml:space="preserve">2021          рік </t>
    </r>
    <r>
      <rPr>
        <sz val="8"/>
        <color theme="1"/>
        <rFont val="Times New Roman"/>
        <family val="1"/>
        <charset val="204"/>
      </rPr>
      <t>3</t>
    </r>
  </si>
  <si>
    <r>
      <t xml:space="preserve">2022          рік </t>
    </r>
    <r>
      <rPr>
        <sz val="8"/>
        <color theme="1"/>
        <rFont val="Times New Roman"/>
        <family val="1"/>
        <charset val="204"/>
      </rPr>
      <t>3</t>
    </r>
  </si>
  <si>
    <t>Основні показники міського бюджету м.Дрогобича  на 2019-2022 роки</t>
  </si>
  <si>
    <t xml:space="preserve">до прогнозу бюджету м.Дрогобича </t>
  </si>
  <si>
    <t>інші  доходи</t>
  </si>
  <si>
    <t>Власні надходження бюджетних установ</t>
  </si>
  <si>
    <t xml:space="preserve"> Надходження від орендної плати за користування цілісним майновим комплексом та іншим майном</t>
  </si>
  <si>
    <t>Плата за надання адміністративних послуг</t>
  </si>
  <si>
    <r>
      <t xml:space="preserve">неподаткові надходження, усього                                            </t>
    </r>
    <r>
      <rPr>
        <i/>
        <sz val="14"/>
        <color theme="1"/>
        <rFont val="Times New Roman"/>
        <family val="1"/>
        <charset val="204"/>
      </rPr>
      <t>з них:</t>
    </r>
  </si>
  <si>
    <t>Єдиний податок</t>
  </si>
  <si>
    <t xml:space="preserve">Земельний податок та орендна плата </t>
  </si>
  <si>
    <t>Податок на нерухоме майно, відмінне від земельної ділянки</t>
  </si>
  <si>
    <t xml:space="preserve">Акцизний податок </t>
  </si>
  <si>
    <t>Податок та збір на доходи фізичних осіб</t>
  </si>
  <si>
    <r>
      <t xml:space="preserve">податкові надходження, усього                                    </t>
    </r>
    <r>
      <rPr>
        <i/>
        <sz val="14"/>
        <color theme="1"/>
        <rFont val="Times New Roman"/>
        <family val="1"/>
        <charset val="204"/>
      </rPr>
      <t>з них:</t>
    </r>
  </si>
  <si>
    <t xml:space="preserve">базова дотація </t>
  </si>
  <si>
    <r>
      <t xml:space="preserve">міжбюджетні трансферти, усього                                     </t>
    </r>
    <r>
      <rPr>
        <i/>
        <sz val="14"/>
        <color theme="1"/>
        <rFont val="Times New Roman"/>
        <family val="1"/>
        <charset val="204"/>
      </rPr>
      <t>з них:</t>
    </r>
  </si>
  <si>
    <r>
      <t xml:space="preserve">Загальний обсяг доходів, усього                                       </t>
    </r>
    <r>
      <rPr>
        <i/>
        <sz val="14"/>
        <color theme="1"/>
        <rFont val="Times New Roman"/>
        <family val="1"/>
        <charset val="204"/>
      </rPr>
      <t xml:space="preserve">  у тому числі:</t>
    </r>
  </si>
  <si>
    <t xml:space="preserve"> </t>
  </si>
  <si>
    <t>Доходи міського бюджету м.Дрогобича  на 2019-2022 роки</t>
  </si>
  <si>
    <t>Додаток 2</t>
  </si>
  <si>
    <t>Усього</t>
  </si>
  <si>
    <t xml:space="preserve">Х </t>
  </si>
  <si>
    <t>Міжбюджетні трансферти</t>
  </si>
  <si>
    <t>9000</t>
  </si>
  <si>
    <t>Інша діяльність</t>
  </si>
  <si>
    <t>8000</t>
  </si>
  <si>
    <t>Економічна діяльність</t>
  </si>
  <si>
    <t>7000</t>
  </si>
  <si>
    <t>Житлово-комунальне господарство</t>
  </si>
  <si>
    <t>6000</t>
  </si>
  <si>
    <t>Фiзична культура i спорт</t>
  </si>
  <si>
    <t>5000</t>
  </si>
  <si>
    <t>Культура i мистецтво</t>
  </si>
  <si>
    <t>4000</t>
  </si>
  <si>
    <t>Соціальний захист та соціальне забезпечення</t>
  </si>
  <si>
    <t>3000</t>
  </si>
  <si>
    <t>Охорона здоров`я</t>
  </si>
  <si>
    <t>2000</t>
  </si>
  <si>
    <t>Освіта</t>
  </si>
  <si>
    <t>1000</t>
  </si>
  <si>
    <t>Державне управління</t>
  </si>
  <si>
    <t>0100</t>
  </si>
  <si>
    <t>х000</t>
  </si>
  <si>
    <r>
      <t xml:space="preserve">2022  рік </t>
    </r>
    <r>
      <rPr>
        <sz val="8"/>
        <color theme="1"/>
        <rFont val="Times New Roman"/>
        <family val="1"/>
        <charset val="204"/>
      </rPr>
      <t>3</t>
    </r>
  </si>
  <si>
    <r>
      <t xml:space="preserve">2021 рік </t>
    </r>
    <r>
      <rPr>
        <sz val="8"/>
        <color theme="1"/>
        <rFont val="Times New Roman"/>
        <family val="1"/>
        <charset val="204"/>
      </rPr>
      <t>3</t>
    </r>
  </si>
  <si>
    <r>
      <t xml:space="preserve">2020   рік </t>
    </r>
    <r>
      <rPr>
        <sz val="8"/>
        <color theme="1"/>
        <rFont val="Times New Roman"/>
        <family val="1"/>
        <charset val="204"/>
      </rPr>
      <t>2</t>
    </r>
  </si>
  <si>
    <r>
      <t xml:space="preserve">2019  рік </t>
    </r>
    <r>
      <rPr>
        <sz val="8"/>
        <color theme="1"/>
        <rFont val="Times New Roman"/>
        <family val="1"/>
        <charset val="204"/>
      </rPr>
      <t>1</t>
    </r>
  </si>
  <si>
    <t>Найменування</t>
  </si>
  <si>
    <t>Код                        ТПКВК МБ</t>
  </si>
  <si>
    <t>за функціональною ознакою на 2019-2022 роки</t>
  </si>
  <si>
    <t>Видатки та надання кредитів міського   бюджету м.Дрогобича</t>
  </si>
  <si>
    <t>Додаток 3</t>
  </si>
  <si>
    <t>до ного;</t>
  </si>
  <si>
    <t xml:space="preserve">1 - показники визначені в рішенні про місцевий бюджет на 2019 рік, з урахуванням внесених змін  </t>
  </si>
  <si>
    <t>Повернення пільгових довгострокових кредитів, наданих молодим сім`ям та одиноким молодим громадянам на будівництво/ придбання житла</t>
  </si>
  <si>
    <t>3718822</t>
  </si>
  <si>
    <t>Надання пільгових довгострокових кредитів молодим сім`ям та одиноким молодим громадянам на будівництво/придбання житла</t>
  </si>
  <si>
    <t>3718821</t>
  </si>
  <si>
    <t>Фінансове управління Дрогобицької міської ради</t>
  </si>
  <si>
    <t>х00000</t>
  </si>
  <si>
    <t>Найменування головного                             розпорядника коштів місцевого бюджету</t>
  </si>
  <si>
    <t>Код відомчої класифікації</t>
  </si>
  <si>
    <t>головних розпорядників коштів міського  бюджету м.Дрогобича на 2019-2022 роки</t>
  </si>
  <si>
    <t>Показники видатків та надання кредитів</t>
  </si>
  <si>
    <t>Додаток 4</t>
  </si>
  <si>
    <t>нього;</t>
  </si>
  <si>
    <t xml:space="preserve">1 - показники визначені в рішенні про місцевий бюджет на 2019 рік, з урахуванням внесених змін до </t>
  </si>
  <si>
    <t>Будівництво дитячого ігрового майданчика на прибудинковій території житлового будинку №17 на вул.Є.Коновальця м.Дрогобича (громадський бюджет)</t>
  </si>
  <si>
    <t>1217330</t>
  </si>
  <si>
    <t>Реконструкція дитячого майданчика "Зелена галявина" на вул.П.Орлика, 20/1,20/2 - місце дозвілля та розвитку дитини (громадський бюджет)</t>
  </si>
  <si>
    <t>Будівництво дитячого майданчика на вул. В.Великого 28, біля ОСББ  "Карпати - 1" (громадський бюджет)</t>
  </si>
  <si>
    <t>Будівництво сміттєсортувальної лінії та допоміжних споруд по вул. Гайдамацькій у м.Дрогобичі Львівської області</t>
  </si>
  <si>
    <t>1217310</t>
  </si>
  <si>
    <t xml:space="preserve">Будівництво інших об`єктів комунальної власності (співфінансування на виконання Програми обласного конкурсу проектів місцевого розвитку у Львівській області на 2016-2020 роки)
</t>
  </si>
  <si>
    <t xml:space="preserve">Будівництво установ та закладів культури (співфінансування на виконання Програми обласного конкурсу проектів місцевого розвитку у Львівській області на 2016-2020 роки)
</t>
  </si>
  <si>
    <t>1017324</t>
  </si>
  <si>
    <t xml:space="preserve">Будівництво медичних установ та закладів (співфінансування на виконання Програми обласного конкурсу проектів місцевого розвитку у Львівській області на 2016-2020 роки)
</t>
  </si>
  <si>
    <t>0717322</t>
  </si>
  <si>
    <t xml:space="preserve">Будівництво освітніх установ та закладів (співфінансування на виконання Програми обласного конкурсу проектів місцевого розвитку у Львівській області на 2016-2020 роки)
</t>
  </si>
  <si>
    <t>0617321</t>
  </si>
  <si>
    <t>Покращення надання публічних послуг для мешканців Дрогобицького регіону шляхом створення центру"Документ-Сервіс Дрогобич" з реалізацією проекту "Будівництво центру публічних послуг"Документ-Сервіс Дрогобич" (Коригування)</t>
  </si>
  <si>
    <t>0217361</t>
  </si>
  <si>
    <t xml:space="preserve">Заміна світильників вуличного освітлення з використанням енергозберігаючих технологій в м.Дрогобичі Львівської області (реконструкція) </t>
  </si>
  <si>
    <t>1217361</t>
  </si>
  <si>
    <t>Реконструкція площі Ринок у м.Дрогобичі Львівської області</t>
  </si>
  <si>
    <t>ххххххх</t>
  </si>
  <si>
    <t>Найменування проекту (об"єкта), строк реалізації</t>
  </si>
  <si>
    <t>Найменування бюджетної програми</t>
  </si>
  <si>
    <t>Код ТПКВК МБ</t>
  </si>
  <si>
    <t>виконання інвестиційних проектів у 2019-2022 роках</t>
  </si>
  <si>
    <t xml:space="preserve">Бюджетні програми міського бюджету  м.Дрогобича,  які забезпечують </t>
  </si>
  <si>
    <t>щодо складання у 2019 році</t>
  </si>
  <si>
    <t>До методичних рекомендацій</t>
  </si>
  <si>
    <t>Додаток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</si>
</sst>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7" fillId="0" borderId="0"/>
    <xf numFmtId="0" fontId="7" fillId="0" borderId="0"/>
    <xf numFmtId="0" fontId="7" fillId="0" borderId="0"/>
    <xf numFmtId="0" fontId="13" fillId="0" borderId="0">
      <alignment vertical="top"/>
    </xf>
  </cellStyleXfs>
  <cellXfs count="16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 applyAlignment="1"/>
    <xf numFmtId="0" fontId="0" fillId="0" borderId="0" xfId="0" applyBorder="1"/>
    <xf numFmtId="0" fontId="1" fillId="0" borderId="1" xfId="0" applyFont="1" applyBorder="1"/>
    <xf numFmtId="0" fontId="1" fillId="0" borderId="0" xfId="0" applyFont="1" applyBorder="1" applyAlignment="1"/>
    <xf numFmtId="0" fontId="1" fillId="0" borderId="0" xfId="0" applyFont="1" applyBorder="1"/>
    <xf numFmtId="164" fontId="0" fillId="0" borderId="0" xfId="0" applyNumberFormat="1"/>
    <xf numFmtId="1" fontId="1" fillId="0" borderId="1" xfId="0" applyNumberFormat="1" applyFont="1" applyBorder="1"/>
    <xf numFmtId="1" fontId="0" fillId="0" borderId="0" xfId="0" applyNumberFormat="1"/>
    <xf numFmtId="0" fontId="1" fillId="0" borderId="9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8" xfId="0" applyNumberFormat="1" applyFont="1" applyBorder="1" applyAlignment="1"/>
    <xf numFmtId="0" fontId="1" fillId="0" borderId="9" xfId="0" applyNumberFormat="1" applyFont="1" applyBorder="1" applyAlignment="1"/>
    <xf numFmtId="0" fontId="1" fillId="0" borderId="10" xfId="0" applyNumberFormat="1" applyFont="1" applyBorder="1" applyAlignment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" fontId="1" fillId="0" borderId="1" xfId="0" applyNumberFormat="1" applyFont="1" applyBorder="1" applyAlignment="1"/>
    <xf numFmtId="0" fontId="1" fillId="0" borderId="1" xfId="0" applyFont="1" applyBorder="1" applyAlignment="1"/>
    <xf numFmtId="0" fontId="1" fillId="0" borderId="10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/>
    <xf numFmtId="0" fontId="1" fillId="0" borderId="10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7" fillId="0" borderId="0" xfId="1" applyBorder="1" applyAlignment="1">
      <alignment vertical="center" wrapText="1"/>
    </xf>
    <xf numFmtId="0" fontId="7" fillId="0" borderId="0" xfId="2" quotePrefix="1" applyBorder="1" applyAlignment="1">
      <alignment horizontal="center" vertical="center" wrapText="1"/>
    </xf>
    <xf numFmtId="3" fontId="2" fillId="0" borderId="1" xfId="0" applyNumberFormat="1" applyFont="1" applyBorder="1" applyAlignment="1"/>
    <xf numFmtId="0" fontId="2" fillId="0" borderId="8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/>
    <xf numFmtId="0" fontId="8" fillId="0" borderId="8" xfId="1" applyFont="1" applyBorder="1" applyAlignment="1">
      <alignment vertical="center" wrapText="1"/>
    </xf>
    <xf numFmtId="0" fontId="8" fillId="0" borderId="1" xfId="2" quotePrefix="1" applyFont="1" applyBorder="1" applyAlignment="1">
      <alignment horizontal="center" vertical="center" wrapText="1"/>
    </xf>
    <xf numFmtId="0" fontId="1" fillId="0" borderId="0" xfId="0" applyNumberFormat="1" applyFont="1" applyBorder="1" applyAlignment="1"/>
    <xf numFmtId="0" fontId="1" fillId="0" borderId="1" xfId="0" applyNumberFormat="1" applyFont="1" applyBorder="1" applyAlignment="1"/>
    <xf numFmtId="0" fontId="8" fillId="0" borderId="8" xfId="3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horizontal="center" wrapText="1"/>
    </xf>
    <xf numFmtId="0" fontId="1" fillId="0" borderId="2" xfId="0" applyFont="1" applyBorder="1" applyAlignment="1">
      <alignment vertical="center"/>
    </xf>
    <xf numFmtId="0" fontId="1" fillId="0" borderId="11" xfId="0" applyFont="1" applyBorder="1" applyAlignment="1">
      <alignment horizontal="center"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/>
    <xf numFmtId="0" fontId="5" fillId="0" borderId="1" xfId="0" applyFont="1" applyBorder="1"/>
    <xf numFmtId="0" fontId="9" fillId="0" borderId="10" xfId="0" applyNumberFormat="1" applyFont="1" applyBorder="1" applyAlignment="1">
      <alignment wrapText="1"/>
    </xf>
    <xf numFmtId="0" fontId="9" fillId="0" borderId="9" xfId="0" applyNumberFormat="1" applyFont="1" applyBorder="1" applyAlignment="1">
      <alignment wrapText="1"/>
    </xf>
    <xf numFmtId="0" fontId="9" fillId="0" borderId="8" xfId="0" applyNumberFormat="1" applyFont="1" applyBorder="1" applyAlignment="1">
      <alignment wrapText="1"/>
    </xf>
    <xf numFmtId="0" fontId="10" fillId="0" borderId="1" xfId="0" quotePrefix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11" xfId="0" applyFont="1" applyBorder="1" applyAlignment="1"/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0" xfId="0" applyFont="1"/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/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/>
    <xf numFmtId="0" fontId="5" fillId="0" borderId="12" xfId="0" applyFont="1" applyBorder="1"/>
    <xf numFmtId="3" fontId="12" fillId="0" borderId="10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14" fillId="0" borderId="10" xfId="4" applyNumberFormat="1" applyFont="1" applyFill="1" applyBorder="1" applyAlignment="1">
      <alignment horizontal="center" vertical="center" wrapText="1"/>
    </xf>
    <xf numFmtId="4" fontId="14" fillId="0" borderId="1" xfId="4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9" fontId="15" fillId="0" borderId="1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49" fontId="15" fillId="0" borderId="11" xfId="0" applyNumberFormat="1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4" fontId="16" fillId="0" borderId="1" xfId="0" applyNumberFormat="1" applyFont="1" applyFill="1" applyBorder="1" applyAlignment="1">
      <alignment horizontal="left" vertical="center" wrapText="1"/>
    </xf>
    <xf numFmtId="165" fontId="14" fillId="0" borderId="1" xfId="4" applyNumberFormat="1" applyFont="1" applyFill="1" applyBorder="1" applyAlignment="1">
      <alignment horizontal="left" vertical="center" wrapText="1"/>
    </xf>
    <xf numFmtId="3" fontId="16" fillId="2" borderId="1" xfId="0" applyNumberFormat="1" applyFont="1" applyFill="1" applyBorder="1" applyAlignment="1">
      <alignment horizontal="left" vertical="center" wrapText="1"/>
    </xf>
    <xf numFmtId="1" fontId="14" fillId="0" borderId="1" xfId="4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0" fillId="0" borderId="1" xfId="0" applyBorder="1"/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0" xfId="0" applyFont="1" applyAlignment="1"/>
  </cellXfs>
  <cellStyles count="5">
    <cellStyle name="Звичайний" xfId="0" builtinId="0"/>
    <cellStyle name="Звичайний_Додаток _ 3 зм_ни 4575" xfId="4"/>
    <cellStyle name="Обычный 2" xfId="2"/>
    <cellStyle name="Обычный 4" xfId="1"/>
    <cellStyle name="Обычный 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1"/>
  <sheetViews>
    <sheetView tabSelected="1" view="pageBreakPreview" topLeftCell="F1" zoomScaleSheetLayoutView="100" workbookViewId="0">
      <selection activeCell="J24" sqref="J24"/>
    </sheetView>
  </sheetViews>
  <sheetFormatPr defaultRowHeight="15" x14ac:dyDescent="0.25"/>
  <cols>
    <col min="9" max="9" width="17.140625" customWidth="1"/>
    <col min="10" max="10" width="16.5703125" customWidth="1"/>
    <col min="11" max="11" width="16.28515625" customWidth="1"/>
    <col min="12" max="12" width="14.85546875" customWidth="1"/>
    <col min="14" max="14" width="9.28515625" bestFit="1" customWidth="1"/>
    <col min="15" max="15" width="10.5703125" bestFit="1" customWidth="1"/>
  </cols>
  <sheetData>
    <row r="1" spans="2:14" ht="18.75" x14ac:dyDescent="0.3">
      <c r="B1" s="1"/>
      <c r="C1" s="1"/>
      <c r="D1" s="1"/>
      <c r="E1" s="1"/>
      <c r="F1" s="1"/>
      <c r="G1" s="1"/>
      <c r="H1" s="1"/>
      <c r="I1" s="1" t="s">
        <v>0</v>
      </c>
      <c r="J1" s="1"/>
      <c r="K1" s="1"/>
    </row>
    <row r="2" spans="2:14" ht="18.75" x14ac:dyDescent="0.3">
      <c r="B2" s="1"/>
      <c r="C2" s="1"/>
      <c r="D2" s="1"/>
      <c r="E2" s="1"/>
      <c r="F2" s="1"/>
      <c r="G2" s="1"/>
      <c r="H2" s="1"/>
      <c r="I2" s="1" t="s">
        <v>21</v>
      </c>
      <c r="J2" s="1"/>
      <c r="K2" s="1"/>
    </row>
    <row r="3" spans="2:14" ht="18.75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4" ht="18.75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4" ht="18.75" x14ac:dyDescent="0.3">
      <c r="B5" s="1"/>
      <c r="C5" s="1"/>
      <c r="D5" s="2"/>
      <c r="E5" s="2"/>
      <c r="F5" s="2"/>
      <c r="G5" s="2"/>
      <c r="H5" s="2"/>
      <c r="I5" s="2"/>
      <c r="J5" s="2"/>
      <c r="K5" s="2"/>
      <c r="L5" s="1"/>
    </row>
    <row r="6" spans="2:14" ht="18.75" x14ac:dyDescent="0.3">
      <c r="B6" s="1"/>
      <c r="C6" s="2"/>
      <c r="D6" s="2" t="s">
        <v>20</v>
      </c>
      <c r="E6" s="2"/>
      <c r="F6" s="2"/>
      <c r="G6" s="2"/>
      <c r="H6" s="2"/>
      <c r="I6" s="2"/>
      <c r="J6" s="2"/>
      <c r="K6" s="2"/>
      <c r="L6" s="1"/>
    </row>
    <row r="7" spans="2:14" ht="18.75" x14ac:dyDescent="0.3">
      <c r="B7" s="1"/>
      <c r="C7" s="2"/>
      <c r="D7" s="1"/>
      <c r="E7" s="1"/>
      <c r="F7" s="1"/>
      <c r="G7" s="1"/>
      <c r="H7" s="1"/>
      <c r="I7" s="1"/>
      <c r="J7" s="1"/>
      <c r="K7" s="1"/>
      <c r="L7" s="1"/>
    </row>
    <row r="8" spans="2:14" ht="18.75" x14ac:dyDescent="0.3">
      <c r="B8" s="1"/>
      <c r="C8" s="1"/>
      <c r="D8" s="1"/>
      <c r="E8" s="1"/>
      <c r="F8" s="1"/>
      <c r="G8" s="1"/>
      <c r="H8" s="1"/>
      <c r="I8" s="1"/>
      <c r="J8" s="1"/>
      <c r="K8" s="1"/>
      <c r="L8" s="1" t="s">
        <v>15</v>
      </c>
    </row>
    <row r="9" spans="2:14" x14ac:dyDescent="0.25">
      <c r="B9" s="25" t="s">
        <v>1</v>
      </c>
      <c r="C9" s="26"/>
      <c r="D9" s="26"/>
      <c r="E9" s="26"/>
      <c r="F9" s="26"/>
      <c r="G9" s="26"/>
      <c r="H9" s="27"/>
      <c r="I9" s="23" t="s">
        <v>17</v>
      </c>
      <c r="J9" s="23" t="s">
        <v>16</v>
      </c>
      <c r="K9" s="23" t="s">
        <v>18</v>
      </c>
      <c r="L9" s="23" t="s">
        <v>19</v>
      </c>
    </row>
    <row r="10" spans="2:14" ht="22.5" customHeight="1" x14ac:dyDescent="0.25">
      <c r="B10" s="28"/>
      <c r="C10" s="29"/>
      <c r="D10" s="29"/>
      <c r="E10" s="29"/>
      <c r="F10" s="29"/>
      <c r="G10" s="29"/>
      <c r="H10" s="30"/>
      <c r="I10" s="24"/>
      <c r="J10" s="24"/>
      <c r="K10" s="24"/>
      <c r="L10" s="24"/>
    </row>
    <row r="11" spans="2:14" ht="18.75" x14ac:dyDescent="0.25">
      <c r="B11" s="20" t="s">
        <v>2</v>
      </c>
      <c r="C11" s="21"/>
      <c r="D11" s="21"/>
      <c r="E11" s="21"/>
      <c r="F11" s="21"/>
      <c r="G11" s="21"/>
      <c r="H11" s="21"/>
      <c r="I11" s="21"/>
      <c r="J11" s="21"/>
      <c r="K11" s="21"/>
      <c r="L11" s="22"/>
    </row>
    <row r="12" spans="2:14" ht="18.75" x14ac:dyDescent="0.3">
      <c r="B12" s="14" t="s">
        <v>3</v>
      </c>
      <c r="C12" s="15"/>
      <c r="D12" s="15"/>
      <c r="E12" s="15"/>
      <c r="F12" s="15"/>
      <c r="G12" s="15"/>
      <c r="H12" s="16"/>
      <c r="I12" s="9">
        <v>815557484</v>
      </c>
      <c r="J12" s="9">
        <v>563406500</v>
      </c>
      <c r="K12" s="9">
        <f>J12*1.053</f>
        <v>593267044.5</v>
      </c>
      <c r="L12" s="9">
        <f>K12*1.051</f>
        <v>623523663.76950002</v>
      </c>
      <c r="N12" s="8"/>
    </row>
    <row r="13" spans="2:14" ht="18.75" x14ac:dyDescent="0.3">
      <c r="B13" s="14" t="s">
        <v>4</v>
      </c>
      <c r="C13" s="15"/>
      <c r="D13" s="15"/>
      <c r="E13" s="15"/>
      <c r="F13" s="15"/>
      <c r="G13" s="15"/>
      <c r="H13" s="16"/>
      <c r="I13" s="9">
        <v>779469525</v>
      </c>
      <c r="J13" s="9">
        <v>551406500</v>
      </c>
      <c r="K13" s="9">
        <f>J13*1.053</f>
        <v>580631044.5</v>
      </c>
      <c r="L13" s="9">
        <f>K13*1.051</f>
        <v>610243227.76950002</v>
      </c>
    </row>
    <row r="14" spans="2:14" ht="18.75" x14ac:dyDescent="0.3">
      <c r="B14" s="14" t="s">
        <v>5</v>
      </c>
      <c r="C14" s="15"/>
      <c r="D14" s="15"/>
      <c r="E14" s="15"/>
      <c r="F14" s="15"/>
      <c r="G14" s="15"/>
      <c r="H14" s="16"/>
      <c r="I14" s="5"/>
      <c r="J14" s="5"/>
      <c r="K14" s="5"/>
      <c r="L14" s="5"/>
    </row>
    <row r="15" spans="2:14" ht="15" customHeight="1" x14ac:dyDescent="0.3">
      <c r="B15" s="17" t="s">
        <v>6</v>
      </c>
      <c r="C15" s="18"/>
      <c r="D15" s="18"/>
      <c r="E15" s="18"/>
      <c r="F15" s="18"/>
      <c r="G15" s="18"/>
      <c r="H15" s="19"/>
      <c r="I15" s="5"/>
      <c r="J15" s="5"/>
      <c r="K15" s="5"/>
      <c r="L15" s="5"/>
    </row>
    <row r="16" spans="2:14" ht="18.75" x14ac:dyDescent="0.3">
      <c r="B16" s="14" t="s">
        <v>7</v>
      </c>
      <c r="C16" s="15"/>
      <c r="D16" s="15"/>
      <c r="E16" s="15"/>
      <c r="F16" s="15"/>
      <c r="G16" s="15"/>
      <c r="H16" s="16"/>
      <c r="I16" s="5"/>
      <c r="J16" s="5"/>
      <c r="K16" s="5"/>
      <c r="L16" s="5"/>
    </row>
    <row r="17" spans="2:15" ht="18.75" x14ac:dyDescent="0.3">
      <c r="B17" s="14" t="s">
        <v>8</v>
      </c>
      <c r="C17" s="15"/>
      <c r="D17" s="15"/>
      <c r="E17" s="15"/>
      <c r="F17" s="15"/>
      <c r="G17" s="15"/>
      <c r="H17" s="16"/>
      <c r="I17" s="9">
        <f>I12-I13</f>
        <v>36087959</v>
      </c>
      <c r="J17" s="9">
        <f>J12-J13</f>
        <v>12000000</v>
      </c>
      <c r="K17" s="9">
        <f t="shared" ref="K17:L17" si="0">K12-K13</f>
        <v>12636000</v>
      </c>
      <c r="L17" s="9">
        <f t="shared" si="0"/>
        <v>13280436</v>
      </c>
    </row>
    <row r="18" spans="2:15" ht="18.75" x14ac:dyDescent="0.25">
      <c r="B18" s="20" t="s">
        <v>9</v>
      </c>
      <c r="C18" s="21"/>
      <c r="D18" s="21"/>
      <c r="E18" s="21"/>
      <c r="F18" s="21"/>
      <c r="G18" s="21"/>
      <c r="H18" s="21"/>
      <c r="I18" s="21"/>
      <c r="J18" s="21"/>
      <c r="K18" s="21"/>
      <c r="L18" s="22"/>
    </row>
    <row r="19" spans="2:15" ht="18.75" x14ac:dyDescent="0.3">
      <c r="B19" s="14" t="s">
        <v>3</v>
      </c>
      <c r="C19" s="15"/>
      <c r="D19" s="15"/>
      <c r="E19" s="15"/>
      <c r="F19" s="15"/>
      <c r="G19" s="15"/>
      <c r="H19" s="16"/>
      <c r="I19" s="9">
        <v>35268743</v>
      </c>
      <c r="J19" s="9">
        <v>18052600</v>
      </c>
      <c r="K19" s="9">
        <f>J19*1.053</f>
        <v>19009387.799999997</v>
      </c>
      <c r="L19" s="9">
        <f>K19*1.051</f>
        <v>19978866.577799994</v>
      </c>
      <c r="O19" s="10"/>
    </row>
    <row r="20" spans="2:15" ht="18.75" x14ac:dyDescent="0.3">
      <c r="B20" s="14" t="s">
        <v>4</v>
      </c>
      <c r="C20" s="15"/>
      <c r="D20" s="15"/>
      <c r="E20" s="15"/>
      <c r="F20" s="15"/>
      <c r="G20" s="15"/>
      <c r="H20" s="16"/>
      <c r="I20" s="9">
        <v>84518140</v>
      </c>
      <c r="J20" s="5">
        <v>30052600</v>
      </c>
      <c r="K20" s="9">
        <f>J20*1.053</f>
        <v>31645387.799999997</v>
      </c>
      <c r="L20" s="9">
        <f>K20*1.051</f>
        <v>33259302.577799994</v>
      </c>
    </row>
    <row r="21" spans="2:15" ht="18.75" x14ac:dyDescent="0.3">
      <c r="B21" s="14" t="s">
        <v>5</v>
      </c>
      <c r="C21" s="15"/>
      <c r="D21" s="15"/>
      <c r="E21" s="15"/>
      <c r="F21" s="15"/>
      <c r="G21" s="15"/>
      <c r="H21" s="16"/>
      <c r="I21" s="5"/>
      <c r="J21" s="5"/>
      <c r="K21" s="5"/>
      <c r="L21" s="5"/>
    </row>
    <row r="22" spans="2:15" ht="18.75" x14ac:dyDescent="0.3">
      <c r="B22" s="17" t="s">
        <v>6</v>
      </c>
      <c r="C22" s="18"/>
      <c r="D22" s="18"/>
      <c r="E22" s="18"/>
      <c r="F22" s="18"/>
      <c r="G22" s="18"/>
      <c r="H22" s="19"/>
      <c r="I22" s="5">
        <v>30000</v>
      </c>
      <c r="J22" s="5">
        <v>30000</v>
      </c>
      <c r="K22" s="5">
        <v>30000</v>
      </c>
      <c r="L22" s="5">
        <v>30000</v>
      </c>
    </row>
    <row r="23" spans="2:15" ht="18.75" x14ac:dyDescent="0.3">
      <c r="B23" s="14" t="s">
        <v>7</v>
      </c>
      <c r="C23" s="15"/>
      <c r="D23" s="15"/>
      <c r="E23" s="15"/>
      <c r="F23" s="15"/>
      <c r="G23" s="15"/>
      <c r="H23" s="16"/>
      <c r="I23" s="5">
        <v>-30000</v>
      </c>
      <c r="J23" s="5">
        <v>-30000</v>
      </c>
      <c r="K23" s="5">
        <v>-30000</v>
      </c>
      <c r="L23" s="5">
        <v>-30000</v>
      </c>
    </row>
    <row r="24" spans="2:15" ht="18.75" x14ac:dyDescent="0.3">
      <c r="B24" s="14" t="s">
        <v>8</v>
      </c>
      <c r="C24" s="15"/>
      <c r="D24" s="15"/>
      <c r="E24" s="15"/>
      <c r="F24" s="15"/>
      <c r="G24" s="15"/>
      <c r="H24" s="16"/>
      <c r="I24" s="9">
        <f>I19-I20</f>
        <v>-49249397</v>
      </c>
      <c r="J24" s="9">
        <f>J19-J20</f>
        <v>-12000000</v>
      </c>
      <c r="K24" s="9">
        <f t="shared" ref="K24:L24" si="1">K19-K20</f>
        <v>-12636000</v>
      </c>
      <c r="L24" s="9">
        <f t="shared" si="1"/>
        <v>-13280436</v>
      </c>
    </row>
    <row r="25" spans="2:15" ht="18.75" x14ac:dyDescent="0.25">
      <c r="B25" s="20" t="s">
        <v>10</v>
      </c>
      <c r="C25" s="21"/>
      <c r="D25" s="21"/>
      <c r="E25" s="21"/>
      <c r="F25" s="21"/>
      <c r="G25" s="21"/>
      <c r="H25" s="21"/>
      <c r="I25" s="21"/>
      <c r="J25" s="21"/>
      <c r="K25" s="21"/>
      <c r="L25" s="22"/>
    </row>
    <row r="26" spans="2:15" ht="18.75" x14ac:dyDescent="0.3">
      <c r="B26" s="14" t="s">
        <v>3</v>
      </c>
      <c r="C26" s="15"/>
      <c r="D26" s="15"/>
      <c r="E26" s="15"/>
      <c r="F26" s="15"/>
      <c r="G26" s="15"/>
      <c r="H26" s="16"/>
      <c r="I26" s="9">
        <f>I12+I19</f>
        <v>850826227</v>
      </c>
      <c r="J26" s="9">
        <f t="shared" ref="J26" si="2">J12+J19</f>
        <v>581459100</v>
      </c>
      <c r="K26" s="9">
        <f>J26*1.053</f>
        <v>612276432.29999995</v>
      </c>
      <c r="L26" s="9">
        <f>K26*1.051</f>
        <v>643502530.34729993</v>
      </c>
      <c r="O26" s="8">
        <f>I27-I26</f>
        <v>13161438</v>
      </c>
    </row>
    <row r="27" spans="2:15" ht="18.75" x14ac:dyDescent="0.3">
      <c r="B27" s="14" t="s">
        <v>4</v>
      </c>
      <c r="C27" s="15"/>
      <c r="D27" s="15"/>
      <c r="E27" s="15"/>
      <c r="F27" s="15"/>
      <c r="G27" s="15"/>
      <c r="H27" s="16"/>
      <c r="I27" s="9">
        <f t="shared" ref="I27:J30" si="3">I13+I20</f>
        <v>863987665</v>
      </c>
      <c r="J27" s="9">
        <f t="shared" si="3"/>
        <v>581459100</v>
      </c>
      <c r="K27" s="9">
        <f>J27*1.053</f>
        <v>612276432.29999995</v>
      </c>
      <c r="L27" s="9">
        <f>K27*1.051</f>
        <v>643502530.34729993</v>
      </c>
    </row>
    <row r="28" spans="2:15" ht="18.75" x14ac:dyDescent="0.3">
      <c r="B28" s="14" t="s">
        <v>5</v>
      </c>
      <c r="C28" s="15"/>
      <c r="D28" s="15"/>
      <c r="E28" s="15"/>
      <c r="F28" s="15"/>
      <c r="G28" s="15"/>
      <c r="H28" s="16"/>
      <c r="I28" s="5">
        <f t="shared" si="3"/>
        <v>0</v>
      </c>
      <c r="J28" s="5"/>
      <c r="K28" s="5"/>
      <c r="L28" s="5"/>
      <c r="O28" s="8"/>
    </row>
    <row r="29" spans="2:15" ht="18.75" x14ac:dyDescent="0.3">
      <c r="B29" s="17" t="s">
        <v>6</v>
      </c>
      <c r="C29" s="18"/>
      <c r="D29" s="18"/>
      <c r="E29" s="18"/>
      <c r="F29" s="18"/>
      <c r="G29" s="18"/>
      <c r="H29" s="19"/>
      <c r="I29" s="5">
        <f t="shared" si="3"/>
        <v>30000</v>
      </c>
      <c r="J29" s="5">
        <f t="shared" ref="J29:L29" si="4">J15+J22</f>
        <v>30000</v>
      </c>
      <c r="K29" s="5">
        <f t="shared" si="4"/>
        <v>30000</v>
      </c>
      <c r="L29" s="5">
        <f t="shared" si="4"/>
        <v>30000</v>
      </c>
    </row>
    <row r="30" spans="2:15" ht="18.75" x14ac:dyDescent="0.3">
      <c r="B30" s="14" t="s">
        <v>7</v>
      </c>
      <c r="C30" s="15"/>
      <c r="D30" s="15"/>
      <c r="E30" s="15"/>
      <c r="F30" s="15"/>
      <c r="G30" s="15"/>
      <c r="H30" s="16"/>
      <c r="I30" s="5">
        <f t="shared" si="3"/>
        <v>-30000</v>
      </c>
      <c r="J30" s="5">
        <f t="shared" ref="J30:L30" si="5">J16+J23</f>
        <v>-30000</v>
      </c>
      <c r="K30" s="5">
        <f t="shared" si="5"/>
        <v>-30000</v>
      </c>
      <c r="L30" s="5">
        <f t="shared" si="5"/>
        <v>-30000</v>
      </c>
    </row>
    <row r="31" spans="2:15" ht="18.75" x14ac:dyDescent="0.3">
      <c r="B31" s="14" t="s">
        <v>8</v>
      </c>
      <c r="C31" s="15"/>
      <c r="D31" s="15"/>
      <c r="E31" s="15"/>
      <c r="F31" s="15"/>
      <c r="G31" s="15"/>
      <c r="H31" s="16"/>
      <c r="I31" s="5">
        <f>I17+I24</f>
        <v>-13161438</v>
      </c>
      <c r="J31" s="5">
        <f t="shared" ref="J31:L31" si="6">J17+J24</f>
        <v>0</v>
      </c>
      <c r="K31" s="5">
        <f t="shared" si="6"/>
        <v>0</v>
      </c>
      <c r="L31" s="5">
        <f t="shared" si="6"/>
        <v>0</v>
      </c>
    </row>
    <row r="32" spans="2:15" ht="18.75" x14ac:dyDescent="0.3">
      <c r="B32" s="6"/>
      <c r="C32" s="6"/>
      <c r="D32" s="6"/>
      <c r="E32" s="6"/>
      <c r="F32" s="6"/>
      <c r="G32" s="6"/>
      <c r="H32" s="6"/>
      <c r="I32" s="7"/>
      <c r="J32" s="7"/>
      <c r="K32" s="7"/>
      <c r="L32" s="7"/>
    </row>
    <row r="33" spans="2:12" ht="18.75" x14ac:dyDescent="0.3">
      <c r="B33" s="6" t="s">
        <v>14</v>
      </c>
      <c r="C33" s="6"/>
      <c r="D33" s="6"/>
      <c r="E33" s="6"/>
      <c r="F33" s="6"/>
      <c r="G33" s="6"/>
      <c r="H33" s="6"/>
      <c r="I33" s="7"/>
      <c r="J33" s="7"/>
      <c r="K33" s="7"/>
      <c r="L33" s="7"/>
    </row>
    <row r="34" spans="2:12" ht="18.75" x14ac:dyDescent="0.3">
      <c r="B34" s="13" t="s">
        <v>13</v>
      </c>
      <c r="C34" s="13"/>
      <c r="D34" s="6"/>
      <c r="E34" s="6"/>
      <c r="F34" s="6"/>
      <c r="G34" s="6"/>
      <c r="H34" s="6"/>
      <c r="I34" s="7"/>
      <c r="J34" s="7"/>
      <c r="K34" s="7"/>
      <c r="L34" s="7"/>
    </row>
    <row r="35" spans="2:12" ht="18.75" x14ac:dyDescent="0.3">
      <c r="B35" s="6" t="s">
        <v>11</v>
      </c>
      <c r="C35" s="6"/>
      <c r="D35" s="6"/>
      <c r="E35" s="6"/>
      <c r="F35" s="6"/>
      <c r="G35" s="6"/>
      <c r="H35" s="6"/>
      <c r="I35" s="7"/>
      <c r="J35" s="7"/>
      <c r="K35" s="7"/>
      <c r="L35" s="7"/>
    </row>
    <row r="36" spans="2:12" ht="18.75" x14ac:dyDescent="0.3">
      <c r="B36" s="6" t="s">
        <v>12</v>
      </c>
      <c r="C36" s="6"/>
      <c r="D36" s="6"/>
      <c r="E36" s="6"/>
      <c r="F36" s="6"/>
      <c r="G36" s="6"/>
      <c r="H36" s="6"/>
      <c r="I36" s="7"/>
      <c r="J36" s="7"/>
      <c r="K36" s="7"/>
      <c r="L36" s="7"/>
    </row>
    <row r="37" spans="2:12" ht="18.75" x14ac:dyDescent="0.3">
      <c r="B37" s="6"/>
      <c r="C37" s="6"/>
      <c r="D37" s="6"/>
      <c r="E37" s="6"/>
      <c r="F37" s="6"/>
      <c r="G37" s="6"/>
      <c r="H37" s="6"/>
      <c r="I37" s="7"/>
      <c r="J37" s="7"/>
      <c r="K37" s="7"/>
      <c r="L37" s="7"/>
    </row>
    <row r="38" spans="2:12" x14ac:dyDescent="0.25">
      <c r="B38" s="3"/>
      <c r="C38" s="3"/>
      <c r="D38" s="3"/>
      <c r="E38" s="3"/>
      <c r="F38" s="3"/>
      <c r="G38" s="3"/>
      <c r="H38" s="3"/>
      <c r="I38" s="4"/>
      <c r="J38" s="4"/>
      <c r="K38" s="4"/>
      <c r="L38" s="4"/>
    </row>
    <row r="39" spans="2:12" x14ac:dyDescent="0.25">
      <c r="B39" s="3"/>
      <c r="C39" s="3"/>
      <c r="D39" s="3"/>
      <c r="E39" s="3"/>
      <c r="F39" s="3"/>
      <c r="G39" s="3"/>
      <c r="H39" s="3"/>
      <c r="I39" s="4"/>
      <c r="J39" s="4"/>
      <c r="K39" s="4"/>
      <c r="L39" s="4"/>
    </row>
    <row r="40" spans="2:12" x14ac:dyDescent="0.25">
      <c r="B40" s="3"/>
      <c r="C40" s="3"/>
      <c r="D40" s="3"/>
      <c r="E40" s="3"/>
      <c r="F40" s="3"/>
      <c r="G40" s="3"/>
      <c r="H40" s="3"/>
      <c r="I40" s="4"/>
      <c r="J40" s="4"/>
      <c r="K40" s="4"/>
      <c r="L40" s="4"/>
    </row>
    <row r="41" spans="2:12" x14ac:dyDescent="0.25">
      <c r="B41" s="3"/>
      <c r="C41" s="3"/>
      <c r="D41" s="3"/>
      <c r="E41" s="3"/>
      <c r="F41" s="3"/>
      <c r="G41" s="3"/>
      <c r="H41" s="3"/>
      <c r="I41" s="4"/>
      <c r="J41" s="4"/>
      <c r="K41" s="4"/>
      <c r="L41" s="4"/>
    </row>
  </sheetData>
  <mergeCells count="27">
    <mergeCell ref="I9:I10"/>
    <mergeCell ref="J9:J10"/>
    <mergeCell ref="K9:K10"/>
    <mergeCell ref="L9:L10"/>
    <mergeCell ref="B9:H10"/>
    <mergeCell ref="B11:L11"/>
    <mergeCell ref="B12:H12"/>
    <mergeCell ref="B26:H26"/>
    <mergeCell ref="B19:H19"/>
    <mergeCell ref="B20:H20"/>
    <mergeCell ref="B16:H16"/>
    <mergeCell ref="B34:C34"/>
    <mergeCell ref="B31:H31"/>
    <mergeCell ref="B29:H29"/>
    <mergeCell ref="B17:H17"/>
    <mergeCell ref="B13:H13"/>
    <mergeCell ref="B14:H14"/>
    <mergeCell ref="B15:H15"/>
    <mergeCell ref="B18:L18"/>
    <mergeCell ref="B25:L25"/>
    <mergeCell ref="B28:H28"/>
    <mergeCell ref="B30:H30"/>
    <mergeCell ref="B27:H27"/>
    <mergeCell ref="B21:H21"/>
    <mergeCell ref="B22:H22"/>
    <mergeCell ref="B23:H23"/>
    <mergeCell ref="B24:H24"/>
  </mergeCells>
  <pageMargins left="0.7" right="0.7" top="0.75" bottom="0.75" header="0.3" footer="0.3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1"/>
  <sheetViews>
    <sheetView view="pageBreakPreview" zoomScaleSheetLayoutView="100" workbookViewId="0">
      <selection activeCell="J23" sqref="J23"/>
    </sheetView>
  </sheetViews>
  <sheetFormatPr defaultRowHeight="15" x14ac:dyDescent="0.25"/>
  <cols>
    <col min="7" max="7" width="10" bestFit="1" customWidth="1"/>
    <col min="9" max="9" width="12.85546875" customWidth="1"/>
    <col min="10" max="10" width="13.5703125" customWidth="1"/>
    <col min="11" max="12" width="12.85546875" bestFit="1" customWidth="1"/>
    <col min="14" max="15" width="10" bestFit="1" customWidth="1"/>
    <col min="16" max="16" width="11" bestFit="1" customWidth="1"/>
  </cols>
  <sheetData>
    <row r="1" spans="2:12" ht="18.75" x14ac:dyDescent="0.3">
      <c r="B1" s="1"/>
      <c r="C1" s="1"/>
      <c r="D1" s="1"/>
      <c r="E1" s="1"/>
      <c r="F1" s="1"/>
      <c r="G1" s="1"/>
      <c r="H1" s="1"/>
      <c r="I1" s="1" t="s">
        <v>38</v>
      </c>
      <c r="J1" s="1"/>
      <c r="K1" s="1"/>
    </row>
    <row r="2" spans="2:12" ht="18.75" x14ac:dyDescent="0.3">
      <c r="B2" s="1"/>
      <c r="C2" s="1"/>
      <c r="D2" s="1"/>
      <c r="E2" s="1"/>
      <c r="F2" s="1"/>
      <c r="G2" s="1"/>
      <c r="H2" s="1"/>
      <c r="I2" s="1" t="s">
        <v>21</v>
      </c>
      <c r="J2" s="1"/>
      <c r="K2" s="1"/>
    </row>
    <row r="3" spans="2:12" ht="18.75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8.75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18.75" x14ac:dyDescent="0.3">
      <c r="B5" s="1"/>
      <c r="C5" s="1"/>
      <c r="D5" s="2"/>
      <c r="E5" s="2"/>
      <c r="F5" s="2"/>
      <c r="G5" s="2"/>
      <c r="H5" s="2"/>
      <c r="I5" s="2"/>
      <c r="J5" s="2"/>
      <c r="K5" s="2"/>
      <c r="L5" s="1"/>
    </row>
    <row r="6" spans="2:12" ht="18.75" x14ac:dyDescent="0.3">
      <c r="B6" s="1"/>
      <c r="C6" s="2"/>
      <c r="D6" s="2" t="s">
        <v>37</v>
      </c>
      <c r="E6" s="2"/>
      <c r="F6" s="2"/>
      <c r="G6" s="2"/>
      <c r="H6" s="2"/>
      <c r="I6" s="2"/>
      <c r="J6" s="2"/>
      <c r="K6" s="2"/>
      <c r="L6" s="1"/>
    </row>
    <row r="7" spans="2:12" ht="18.75" x14ac:dyDescent="0.3">
      <c r="B7" s="1"/>
      <c r="C7" s="2"/>
      <c r="D7" s="1"/>
      <c r="E7" s="1"/>
      <c r="F7" s="1"/>
      <c r="G7" s="1"/>
      <c r="H7" s="1"/>
      <c r="I7" s="1"/>
      <c r="J7" s="1"/>
      <c r="K7" s="1"/>
      <c r="L7" s="1"/>
    </row>
    <row r="8" spans="2:12" ht="18.75" x14ac:dyDescent="0.3">
      <c r="B8" s="1"/>
      <c r="C8" s="1"/>
      <c r="D8" s="1"/>
      <c r="E8" s="1"/>
      <c r="F8" s="1"/>
      <c r="G8" s="1"/>
      <c r="H8" s="1"/>
      <c r="I8" s="1"/>
      <c r="J8" s="1"/>
      <c r="K8" s="1"/>
      <c r="L8" s="1" t="s">
        <v>15</v>
      </c>
    </row>
    <row r="9" spans="2:12" ht="15" customHeight="1" x14ac:dyDescent="0.25">
      <c r="B9" s="25" t="s">
        <v>1</v>
      </c>
      <c r="C9" s="26"/>
      <c r="D9" s="26"/>
      <c r="E9" s="26"/>
      <c r="F9" s="26"/>
      <c r="G9" s="26"/>
      <c r="H9" s="27"/>
      <c r="I9" s="23" t="s">
        <v>17</v>
      </c>
      <c r="J9" s="23" t="s">
        <v>16</v>
      </c>
      <c r="K9" s="23" t="s">
        <v>18</v>
      </c>
      <c r="L9" s="23" t="s">
        <v>19</v>
      </c>
    </row>
    <row r="10" spans="2:12" ht="24" customHeight="1" x14ac:dyDescent="0.25">
      <c r="B10" s="28"/>
      <c r="C10" s="29"/>
      <c r="D10" s="29"/>
      <c r="E10" s="29"/>
      <c r="F10" s="29"/>
      <c r="G10" s="29"/>
      <c r="H10" s="30"/>
      <c r="I10" s="24"/>
      <c r="J10" s="24"/>
      <c r="K10" s="24"/>
      <c r="L10" s="24"/>
    </row>
    <row r="11" spans="2:12" ht="18.75" x14ac:dyDescent="0.25">
      <c r="B11" s="20" t="s">
        <v>36</v>
      </c>
      <c r="C11" s="21"/>
      <c r="D11" s="21"/>
      <c r="E11" s="21"/>
      <c r="F11" s="21"/>
      <c r="G11" s="21"/>
      <c r="H11" s="21"/>
      <c r="I11" s="21"/>
      <c r="J11" s="21"/>
      <c r="K11" s="21"/>
      <c r="L11" s="22"/>
    </row>
    <row r="12" spans="2:12" ht="18.75" customHeight="1" x14ac:dyDescent="0.25">
      <c r="B12" s="63" t="s">
        <v>35</v>
      </c>
      <c r="C12" s="62"/>
      <c r="D12" s="62"/>
      <c r="E12" s="62"/>
      <c r="F12" s="62"/>
      <c r="G12" s="62"/>
      <c r="H12" s="61"/>
      <c r="I12" s="42">
        <v>850826227</v>
      </c>
      <c r="J12" s="42">
        <v>581459100</v>
      </c>
      <c r="K12" s="42">
        <f>J12*1.053</f>
        <v>612276432.29999995</v>
      </c>
      <c r="L12" s="42">
        <f>K12*1.051</f>
        <v>643502530.34729993</v>
      </c>
    </row>
    <row r="13" spans="2:12" ht="18.75" customHeight="1" x14ac:dyDescent="0.25">
      <c r="B13" s="60"/>
      <c r="C13" s="59"/>
      <c r="D13" s="59"/>
      <c r="E13" s="59"/>
      <c r="F13" s="59"/>
      <c r="G13" s="59"/>
      <c r="H13" s="58"/>
      <c r="I13" s="37"/>
      <c r="J13" s="37"/>
      <c r="K13" s="37"/>
      <c r="L13" s="37"/>
    </row>
    <row r="14" spans="2:12" ht="18.75" x14ac:dyDescent="0.25">
      <c r="B14" s="66"/>
      <c r="C14" s="65"/>
      <c r="D14" s="65"/>
      <c r="E14" s="65"/>
      <c r="F14" s="65"/>
      <c r="G14" s="65"/>
      <c r="H14" s="65"/>
      <c r="I14" s="65"/>
      <c r="J14" s="65"/>
      <c r="K14" s="65"/>
      <c r="L14" s="64"/>
    </row>
    <row r="15" spans="2:12" ht="18.75" customHeight="1" x14ac:dyDescent="0.25">
      <c r="B15" s="63" t="s">
        <v>34</v>
      </c>
      <c r="C15" s="62"/>
      <c r="D15" s="62"/>
      <c r="E15" s="62"/>
      <c r="F15" s="62"/>
      <c r="G15" s="62"/>
      <c r="H15" s="61"/>
      <c r="I15" s="51">
        <v>501723463</v>
      </c>
      <c r="J15" s="57">
        <v>205139600</v>
      </c>
      <c r="K15" s="49">
        <f>J15*1.053</f>
        <v>216011998.79999998</v>
      </c>
      <c r="L15" s="49">
        <f>K15*1.051</f>
        <v>227028610.73879996</v>
      </c>
    </row>
    <row r="16" spans="2:12" ht="20.25" customHeight="1" x14ac:dyDescent="0.25">
      <c r="B16" s="60"/>
      <c r="C16" s="59"/>
      <c r="D16" s="59"/>
      <c r="E16" s="59"/>
      <c r="F16" s="59"/>
      <c r="G16" s="59"/>
      <c r="H16" s="58"/>
      <c r="I16" s="50"/>
      <c r="J16" s="57"/>
      <c r="K16" s="49"/>
      <c r="L16" s="49"/>
    </row>
    <row r="17" spans="2:12" ht="20.25" customHeight="1" x14ac:dyDescent="0.3">
      <c r="B17" s="56" t="s">
        <v>33</v>
      </c>
      <c r="C17" s="55"/>
      <c r="D17" s="55"/>
      <c r="E17" s="55"/>
      <c r="F17" s="55"/>
      <c r="G17" s="55"/>
      <c r="H17" s="54"/>
      <c r="I17" s="53">
        <v>30909200</v>
      </c>
      <c r="J17" s="5">
        <v>48275700</v>
      </c>
      <c r="K17" s="32">
        <f>J17*1.053</f>
        <v>50834312.099999994</v>
      </c>
      <c r="L17" s="32">
        <f>K17*1.051</f>
        <v>53426862.017099991</v>
      </c>
    </row>
    <row r="18" spans="2:12" ht="15" customHeight="1" x14ac:dyDescent="0.3">
      <c r="B18" s="52"/>
      <c r="C18" s="11"/>
      <c r="D18" s="11"/>
      <c r="E18" s="11"/>
      <c r="F18" s="11"/>
      <c r="G18" s="11"/>
      <c r="H18" s="11"/>
      <c r="I18" s="11"/>
      <c r="J18" s="32"/>
      <c r="K18" s="32"/>
      <c r="L18" s="32"/>
    </row>
    <row r="19" spans="2:12" ht="18.75" customHeight="1" x14ac:dyDescent="0.25">
      <c r="B19" s="45" t="s">
        <v>32</v>
      </c>
      <c r="C19" s="44"/>
      <c r="D19" s="44"/>
      <c r="E19" s="44"/>
      <c r="F19" s="44"/>
      <c r="G19" s="44"/>
      <c r="H19" s="43"/>
      <c r="I19" s="51">
        <v>312663848</v>
      </c>
      <c r="J19" s="49">
        <v>348676000</v>
      </c>
      <c r="K19" s="42">
        <f>J19*1.053</f>
        <v>367155828</v>
      </c>
      <c r="L19" s="42">
        <f>K19*1.051</f>
        <v>385880775.22799999</v>
      </c>
    </row>
    <row r="20" spans="2:12" ht="18.75" customHeight="1" x14ac:dyDescent="0.25">
      <c r="B20" s="40"/>
      <c r="C20" s="39"/>
      <c r="D20" s="39"/>
      <c r="E20" s="39"/>
      <c r="F20" s="39"/>
      <c r="G20" s="39"/>
      <c r="H20" s="38"/>
      <c r="I20" s="50"/>
      <c r="J20" s="49"/>
      <c r="K20" s="37"/>
      <c r="L20" s="37"/>
    </row>
    <row r="21" spans="2:12" ht="18.75" x14ac:dyDescent="0.3">
      <c r="B21" s="35" t="s">
        <v>31</v>
      </c>
      <c r="C21" s="34"/>
      <c r="D21" s="34"/>
      <c r="E21" s="34"/>
      <c r="F21" s="34"/>
      <c r="G21" s="34"/>
      <c r="H21" s="33"/>
      <c r="I21" s="5">
        <v>194618300</v>
      </c>
      <c r="J21" s="5">
        <v>219000000</v>
      </c>
      <c r="K21" s="32">
        <f>J21*1.053</f>
        <v>230607000</v>
      </c>
      <c r="L21" s="32">
        <f>K21*1.051</f>
        <v>242367956.99999997</v>
      </c>
    </row>
    <row r="22" spans="2:12" ht="18.75" x14ac:dyDescent="0.3">
      <c r="B22" s="35" t="s">
        <v>30</v>
      </c>
      <c r="C22" s="34"/>
      <c r="D22" s="34"/>
      <c r="E22" s="34"/>
      <c r="F22" s="34"/>
      <c r="G22" s="34"/>
      <c r="H22" s="33"/>
      <c r="I22" s="5">
        <v>21474400</v>
      </c>
      <c r="J22" s="5">
        <v>26960000</v>
      </c>
      <c r="K22" s="32">
        <v>10700000</v>
      </c>
      <c r="L22" s="32">
        <v>10800000</v>
      </c>
    </row>
    <row r="23" spans="2:12" ht="35.25" customHeight="1" x14ac:dyDescent="0.3">
      <c r="B23" s="35" t="s">
        <v>29</v>
      </c>
      <c r="C23" s="34"/>
      <c r="D23" s="34"/>
      <c r="E23" s="34"/>
      <c r="F23" s="34"/>
      <c r="G23" s="34"/>
      <c r="H23" s="33"/>
      <c r="I23" s="5">
        <v>12253200</v>
      </c>
      <c r="J23" s="5">
        <v>13700000</v>
      </c>
      <c r="K23" s="32">
        <v>13800000</v>
      </c>
      <c r="L23" s="32">
        <v>13900000</v>
      </c>
    </row>
    <row r="24" spans="2:12" ht="18.75" x14ac:dyDescent="0.3">
      <c r="B24" s="48" t="s">
        <v>28</v>
      </c>
      <c r="C24" s="47"/>
      <c r="D24" s="47"/>
      <c r="E24" s="47"/>
      <c r="F24" s="47"/>
      <c r="G24" s="47"/>
      <c r="H24" s="46"/>
      <c r="I24" s="32">
        <v>38917300</v>
      </c>
      <c r="J24" s="32">
        <v>39620000</v>
      </c>
      <c r="K24" s="32">
        <v>39700000</v>
      </c>
      <c r="L24" s="32">
        <v>39800000</v>
      </c>
    </row>
    <row r="25" spans="2:12" ht="18.75" x14ac:dyDescent="0.3">
      <c r="B25" s="48" t="s">
        <v>27</v>
      </c>
      <c r="C25" s="47"/>
      <c r="D25" s="47"/>
      <c r="E25" s="47"/>
      <c r="F25" s="47"/>
      <c r="G25" s="47"/>
      <c r="H25" s="46"/>
      <c r="I25" s="32">
        <v>44550000</v>
      </c>
      <c r="J25" s="32">
        <v>48550000</v>
      </c>
      <c r="K25" s="32">
        <v>49000000</v>
      </c>
      <c r="L25" s="32">
        <v>49500000</v>
      </c>
    </row>
    <row r="26" spans="2:12" ht="18.75" customHeight="1" x14ac:dyDescent="0.25">
      <c r="B26" s="45" t="s">
        <v>26</v>
      </c>
      <c r="C26" s="44"/>
      <c r="D26" s="44"/>
      <c r="E26" s="44"/>
      <c r="F26" s="44"/>
      <c r="G26" s="44"/>
      <c r="H26" s="43"/>
      <c r="I26" s="42">
        <v>21605952</v>
      </c>
      <c r="J26" s="42">
        <v>19843500</v>
      </c>
      <c r="K26" s="41">
        <f>J26*1.053</f>
        <v>20895205.5</v>
      </c>
      <c r="L26" s="41">
        <f>K26*1.051</f>
        <v>21960860.980499998</v>
      </c>
    </row>
    <row r="27" spans="2:12" ht="18.75" customHeight="1" x14ac:dyDescent="0.25">
      <c r="B27" s="40"/>
      <c r="C27" s="39"/>
      <c r="D27" s="39"/>
      <c r="E27" s="39"/>
      <c r="F27" s="39"/>
      <c r="G27" s="39"/>
      <c r="H27" s="38"/>
      <c r="I27" s="37"/>
      <c r="J27" s="37"/>
      <c r="K27" s="36"/>
      <c r="L27" s="36"/>
    </row>
    <row r="28" spans="2:12" ht="18.75" x14ac:dyDescent="0.3">
      <c r="B28" s="35" t="s">
        <v>25</v>
      </c>
      <c r="C28" s="34"/>
      <c r="D28" s="34"/>
      <c r="E28" s="34"/>
      <c r="F28" s="34"/>
      <c r="G28" s="34"/>
      <c r="H28" s="33"/>
      <c r="I28" s="5">
        <v>6772000</v>
      </c>
      <c r="J28" s="5">
        <v>6700000</v>
      </c>
      <c r="K28" s="32">
        <v>6750000</v>
      </c>
      <c r="L28" s="31">
        <v>6800000</v>
      </c>
    </row>
    <row r="29" spans="2:12" ht="36.75" customHeight="1" x14ac:dyDescent="0.3">
      <c r="B29" s="35" t="s">
        <v>24</v>
      </c>
      <c r="C29" s="34"/>
      <c r="D29" s="34"/>
      <c r="E29" s="34"/>
      <c r="F29" s="34"/>
      <c r="G29" s="34"/>
      <c r="H29" s="33"/>
      <c r="I29" s="32">
        <v>1700000</v>
      </c>
      <c r="J29" s="32">
        <v>1800000</v>
      </c>
      <c r="K29" s="32">
        <v>1850000</v>
      </c>
      <c r="L29" s="31">
        <v>1900000</v>
      </c>
    </row>
    <row r="30" spans="2:12" ht="36.75" customHeight="1" x14ac:dyDescent="0.3">
      <c r="B30" s="35" t="s">
        <v>23</v>
      </c>
      <c r="C30" s="34"/>
      <c r="D30" s="34"/>
      <c r="E30" s="34"/>
      <c r="F30" s="34"/>
      <c r="G30" s="34"/>
      <c r="H30" s="33"/>
      <c r="I30" s="32">
        <v>11000000</v>
      </c>
      <c r="J30" s="32">
        <v>9961600</v>
      </c>
      <c r="K30" s="32">
        <f>J30*1.053</f>
        <v>10489564.799999999</v>
      </c>
      <c r="L30" s="32">
        <f>K30*1.051</f>
        <v>11024532.604799999</v>
      </c>
    </row>
    <row r="31" spans="2:12" ht="18.75" x14ac:dyDescent="0.3">
      <c r="B31" s="17" t="s">
        <v>22</v>
      </c>
      <c r="C31" s="18"/>
      <c r="D31" s="18"/>
      <c r="E31" s="18"/>
      <c r="F31" s="18"/>
      <c r="G31" s="18"/>
      <c r="H31" s="19"/>
      <c r="I31" s="5">
        <v>14832964</v>
      </c>
      <c r="J31" s="5">
        <v>7800000</v>
      </c>
      <c r="K31" s="32">
        <f>J31*1.053</f>
        <v>8213399.9999999991</v>
      </c>
      <c r="L31" s="31">
        <f>K31*1.051</f>
        <v>8632283.3999999985</v>
      </c>
    </row>
    <row r="32" spans="2:12" ht="18.75" x14ac:dyDescent="0.3">
      <c r="B32" s="12"/>
      <c r="C32" s="12"/>
      <c r="D32" s="12"/>
      <c r="E32" s="12"/>
      <c r="F32" s="12"/>
      <c r="G32" s="12"/>
      <c r="H32" s="12"/>
      <c r="I32" s="7"/>
      <c r="J32" s="7"/>
      <c r="K32" s="7"/>
      <c r="L32" s="7"/>
    </row>
    <row r="33" spans="2:12" ht="18.75" x14ac:dyDescent="0.3">
      <c r="B33" s="12" t="s">
        <v>14</v>
      </c>
      <c r="C33" s="12"/>
      <c r="D33" s="12"/>
      <c r="E33" s="12"/>
      <c r="F33" s="12"/>
      <c r="G33" s="12"/>
      <c r="H33" s="12"/>
      <c r="I33" s="7"/>
      <c r="J33" s="7"/>
      <c r="K33" s="7"/>
      <c r="L33" s="7"/>
    </row>
    <row r="34" spans="2:12" ht="18.75" x14ac:dyDescent="0.3">
      <c r="B34" s="13" t="s">
        <v>13</v>
      </c>
      <c r="C34" s="13"/>
      <c r="D34" s="12"/>
      <c r="E34" s="12"/>
      <c r="F34" s="12"/>
      <c r="G34" s="12"/>
      <c r="H34" s="12"/>
      <c r="I34" s="7"/>
      <c r="J34" s="7"/>
      <c r="K34" s="7"/>
      <c r="L34" s="7"/>
    </row>
    <row r="35" spans="2:12" ht="18.75" x14ac:dyDescent="0.3">
      <c r="B35" s="12" t="s">
        <v>11</v>
      </c>
      <c r="C35" s="12"/>
      <c r="D35" s="12"/>
      <c r="E35" s="12"/>
      <c r="F35" s="12"/>
      <c r="G35" s="12"/>
      <c r="H35" s="12"/>
      <c r="I35" s="7"/>
      <c r="J35" s="7"/>
      <c r="K35" s="7"/>
      <c r="L35" s="7"/>
    </row>
    <row r="36" spans="2:12" ht="18.75" x14ac:dyDescent="0.3">
      <c r="B36" s="12" t="s">
        <v>12</v>
      </c>
      <c r="C36" s="12"/>
      <c r="D36" s="12"/>
      <c r="E36" s="12"/>
      <c r="F36" s="12"/>
      <c r="G36" s="12"/>
      <c r="H36" s="12"/>
      <c r="I36" s="7"/>
      <c r="J36" s="7"/>
      <c r="K36" s="7"/>
      <c r="L36" s="7"/>
    </row>
    <row r="37" spans="2:12" ht="18.75" x14ac:dyDescent="0.3">
      <c r="B37" s="12"/>
      <c r="C37" s="12"/>
      <c r="D37" s="12"/>
      <c r="E37" s="12"/>
      <c r="F37" s="12"/>
      <c r="G37" s="12"/>
      <c r="H37" s="12"/>
      <c r="I37" s="7"/>
      <c r="J37" s="7"/>
      <c r="K37" s="7"/>
      <c r="L37" s="7"/>
    </row>
    <row r="38" spans="2:12" ht="18.75" x14ac:dyDescent="0.3">
      <c r="B38" s="12"/>
      <c r="C38" s="12"/>
      <c r="D38" s="12"/>
      <c r="E38" s="12"/>
      <c r="F38" s="12"/>
      <c r="G38" s="12"/>
      <c r="H38" s="12"/>
      <c r="I38" s="7"/>
      <c r="J38" s="7"/>
      <c r="K38" s="7"/>
      <c r="L38" s="7"/>
    </row>
    <row r="39" spans="2:12" x14ac:dyDescent="0.25">
      <c r="B39" s="3"/>
      <c r="C39" s="3"/>
      <c r="D39" s="3"/>
      <c r="E39" s="3"/>
      <c r="F39" s="3"/>
      <c r="G39" s="3"/>
      <c r="H39" s="3"/>
      <c r="I39" s="4"/>
      <c r="J39" s="4"/>
      <c r="K39" s="4"/>
      <c r="L39" s="4"/>
    </row>
    <row r="40" spans="2:12" x14ac:dyDescent="0.25">
      <c r="B40" s="3"/>
      <c r="C40" s="3"/>
      <c r="D40" s="3"/>
      <c r="E40" s="3"/>
      <c r="F40" s="3"/>
      <c r="G40" s="3"/>
      <c r="H40" s="3"/>
      <c r="I40" s="4"/>
      <c r="J40" s="4"/>
      <c r="K40" s="4"/>
      <c r="L40" s="4"/>
    </row>
    <row r="41" spans="2:12" x14ac:dyDescent="0.25">
      <c r="B41" s="3"/>
      <c r="C41" s="3"/>
      <c r="D41" s="3"/>
      <c r="E41" s="3"/>
      <c r="F41" s="3"/>
      <c r="G41" s="3"/>
      <c r="H41" s="3"/>
      <c r="I41" s="4"/>
      <c r="J41" s="4"/>
      <c r="K41" s="4"/>
      <c r="L41" s="4"/>
    </row>
  </sheetData>
  <mergeCells count="37">
    <mergeCell ref="B29:H29"/>
    <mergeCell ref="B28:H28"/>
    <mergeCell ref="B34:C34"/>
    <mergeCell ref="I9:I10"/>
    <mergeCell ref="J9:J10"/>
    <mergeCell ref="K9:K10"/>
    <mergeCell ref="L9:L10"/>
    <mergeCell ref="B9:H10"/>
    <mergeCell ref="B31:H31"/>
    <mergeCell ref="B11:L11"/>
    <mergeCell ref="B12:H13"/>
    <mergeCell ref="B15:H16"/>
    <mergeCell ref="B30:H30"/>
    <mergeCell ref="I15:I16"/>
    <mergeCell ref="I19:I20"/>
    <mergeCell ref="B21:H21"/>
    <mergeCell ref="B22:H22"/>
    <mergeCell ref="B23:H23"/>
    <mergeCell ref="B24:H24"/>
    <mergeCell ref="B19:H20"/>
    <mergeCell ref="B26:H27"/>
    <mergeCell ref="B25:H25"/>
    <mergeCell ref="J15:J16"/>
    <mergeCell ref="K15:K16"/>
    <mergeCell ref="L15:L16"/>
    <mergeCell ref="I12:I13"/>
    <mergeCell ref="J12:J13"/>
    <mergeCell ref="K12:K13"/>
    <mergeCell ref="L12:L13"/>
    <mergeCell ref="B14:L14"/>
    <mergeCell ref="J19:J20"/>
    <mergeCell ref="K19:K20"/>
    <mergeCell ref="L19:L20"/>
    <mergeCell ref="I26:I27"/>
    <mergeCell ref="J26:J27"/>
    <mergeCell ref="K26:K27"/>
    <mergeCell ref="L26:L27"/>
  </mergeCells>
  <pageMargins left="0.7" right="0.7" top="0.75" bottom="0.75" header="0.3" footer="0.3"/>
  <pageSetup paperSize="9" scale="6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view="pageBreakPreview" zoomScaleSheetLayoutView="100" workbookViewId="0"/>
  </sheetViews>
  <sheetFormatPr defaultRowHeight="15" x14ac:dyDescent="0.25"/>
  <cols>
    <col min="2" max="2" width="14.28515625" customWidth="1"/>
    <col min="3" max="3" width="29.7109375" customWidth="1"/>
    <col min="4" max="4" width="19.28515625" customWidth="1"/>
    <col min="5" max="5" width="15.42578125" customWidth="1"/>
    <col min="6" max="6" width="16.85546875" customWidth="1"/>
    <col min="7" max="7" width="16.5703125" customWidth="1"/>
    <col min="10" max="10" width="9.140625" customWidth="1"/>
  </cols>
  <sheetData>
    <row r="1" spans="1:13" ht="18.75" x14ac:dyDescent="0.3">
      <c r="B1" s="1"/>
      <c r="C1" s="1"/>
      <c r="D1" s="1"/>
      <c r="E1" s="1"/>
      <c r="F1" s="94" t="s">
        <v>70</v>
      </c>
      <c r="G1" s="94"/>
      <c r="H1" s="94"/>
      <c r="I1" s="1"/>
      <c r="J1" s="1"/>
      <c r="K1" s="1"/>
      <c r="L1" s="1"/>
      <c r="M1" s="1"/>
    </row>
    <row r="2" spans="1:13" ht="18.75" x14ac:dyDescent="0.3">
      <c r="B2" s="1"/>
      <c r="C2" s="1"/>
      <c r="D2" s="1"/>
      <c r="E2" s="1"/>
      <c r="F2" s="94" t="s">
        <v>21</v>
      </c>
      <c r="G2" s="94"/>
      <c r="H2" s="94"/>
      <c r="I2" s="1"/>
      <c r="J2" s="1"/>
      <c r="K2" s="1"/>
      <c r="L2" s="1"/>
      <c r="M2" s="1"/>
    </row>
    <row r="3" spans="1:13" ht="20.25" x14ac:dyDescent="0.3">
      <c r="A3" s="6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0.25" x14ac:dyDescent="0.3">
      <c r="A4" s="67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0.25" x14ac:dyDescent="0.3">
      <c r="A5" s="6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0.25" x14ac:dyDescent="0.3">
      <c r="A6" s="67"/>
      <c r="B6" s="1"/>
      <c r="C6" s="1"/>
      <c r="D6" s="2"/>
      <c r="E6" s="1" t="s">
        <v>36</v>
      </c>
      <c r="F6" s="1"/>
      <c r="G6" s="1"/>
      <c r="H6" s="1"/>
      <c r="I6" s="1"/>
      <c r="J6" s="1"/>
      <c r="K6" s="1"/>
      <c r="L6" s="1"/>
      <c r="M6" s="1"/>
    </row>
    <row r="7" spans="1:13" ht="20.25" customHeight="1" x14ac:dyDescent="0.3">
      <c r="A7" s="93" t="s">
        <v>69</v>
      </c>
      <c r="B7" s="93"/>
      <c r="C7" s="93"/>
      <c r="D7" s="93"/>
      <c r="E7" s="93"/>
      <c r="F7" s="93"/>
      <c r="G7" s="93"/>
      <c r="H7" s="93"/>
      <c r="I7" s="93"/>
      <c r="J7" s="92"/>
      <c r="K7" s="92"/>
      <c r="L7" s="1"/>
      <c r="M7" s="1"/>
    </row>
    <row r="8" spans="1:13" ht="20.25" customHeight="1" x14ac:dyDescent="0.3">
      <c r="A8" s="93" t="s">
        <v>68</v>
      </c>
      <c r="B8" s="93"/>
      <c r="C8" s="93"/>
      <c r="D8" s="93"/>
      <c r="E8" s="93"/>
      <c r="F8" s="93"/>
      <c r="G8" s="93"/>
      <c r="H8" s="93"/>
      <c r="I8" s="93"/>
      <c r="J8" s="92"/>
      <c r="K8" s="92"/>
      <c r="L8" s="1"/>
      <c r="M8" s="1"/>
    </row>
    <row r="9" spans="1:13" ht="20.25" x14ac:dyDescent="0.3">
      <c r="A9" s="67"/>
      <c r="B9" s="1"/>
      <c r="C9" s="1"/>
      <c r="D9" s="2"/>
      <c r="E9" s="1"/>
      <c r="F9" s="1"/>
      <c r="G9" s="1"/>
      <c r="H9" s="1"/>
      <c r="I9" s="1"/>
      <c r="J9" s="1"/>
      <c r="K9" s="1"/>
      <c r="L9" s="1"/>
      <c r="M9" s="1"/>
    </row>
    <row r="10" spans="1:13" ht="20.25" x14ac:dyDescent="0.3">
      <c r="A10" s="67"/>
      <c r="B10" s="1"/>
      <c r="C10" s="1"/>
      <c r="D10" s="1"/>
      <c r="E10" s="1"/>
      <c r="F10" s="1"/>
      <c r="G10" s="1" t="s">
        <v>15</v>
      </c>
      <c r="H10" s="1"/>
      <c r="I10" s="1"/>
      <c r="J10" s="1"/>
      <c r="K10" s="1"/>
      <c r="L10" s="1"/>
      <c r="M10" s="1"/>
    </row>
    <row r="11" spans="1:13" ht="20.25" x14ac:dyDescent="0.3">
      <c r="A11" s="67"/>
      <c r="B11" s="91" t="s">
        <v>67</v>
      </c>
      <c r="C11" s="90" t="s">
        <v>66</v>
      </c>
      <c r="D11" s="23" t="s">
        <v>65</v>
      </c>
      <c r="E11" s="23" t="s">
        <v>64</v>
      </c>
      <c r="F11" s="23" t="s">
        <v>63</v>
      </c>
      <c r="G11" s="87" t="s">
        <v>62</v>
      </c>
      <c r="H11" s="81"/>
      <c r="I11" s="86"/>
      <c r="J11" s="86"/>
      <c r="K11" s="86"/>
      <c r="L11" s="86"/>
      <c r="M11" s="1"/>
    </row>
    <row r="12" spans="1:13" ht="20.25" x14ac:dyDescent="0.3">
      <c r="A12" s="67"/>
      <c r="B12" s="89"/>
      <c r="C12" s="88"/>
      <c r="D12" s="24"/>
      <c r="E12" s="24"/>
      <c r="F12" s="24"/>
      <c r="G12" s="87"/>
      <c r="H12" s="81"/>
      <c r="I12" s="86"/>
      <c r="J12" s="86"/>
      <c r="K12" s="86"/>
      <c r="L12" s="86"/>
      <c r="M12" s="1"/>
    </row>
    <row r="13" spans="1:13" ht="20.25" x14ac:dyDescent="0.3">
      <c r="A13" s="67"/>
      <c r="B13" s="73" t="s">
        <v>61</v>
      </c>
      <c r="C13" s="85" t="s">
        <v>36</v>
      </c>
      <c r="D13" s="85"/>
      <c r="E13" s="85"/>
      <c r="F13" s="85"/>
      <c r="G13" s="85"/>
      <c r="H13" s="81"/>
      <c r="I13" s="81"/>
      <c r="J13" s="81"/>
      <c r="K13" s="81"/>
      <c r="L13" s="84"/>
      <c r="M13" s="1"/>
    </row>
    <row r="14" spans="1:13" ht="20.25" x14ac:dyDescent="0.3">
      <c r="A14" s="67"/>
      <c r="B14" s="77" t="s">
        <v>60</v>
      </c>
      <c r="C14" s="80" t="s">
        <v>59</v>
      </c>
      <c r="D14" s="83">
        <v>61588705</v>
      </c>
      <c r="E14" s="82">
        <v>80363200</v>
      </c>
      <c r="F14" s="74">
        <f>E14*1.053</f>
        <v>84622449.599999994</v>
      </c>
      <c r="G14" s="74">
        <f>F14*1.051</f>
        <v>88938194.529599994</v>
      </c>
      <c r="H14" s="81"/>
      <c r="I14" s="7"/>
      <c r="J14" s="7"/>
      <c r="K14" s="7"/>
      <c r="L14" s="7"/>
      <c r="M14" s="1"/>
    </row>
    <row r="15" spans="1:13" ht="20.25" x14ac:dyDescent="0.3">
      <c r="A15" s="67"/>
      <c r="B15" s="77" t="s">
        <v>58</v>
      </c>
      <c r="C15" s="80" t="s">
        <v>57</v>
      </c>
      <c r="D15" s="83">
        <v>315282228</v>
      </c>
      <c r="E15" s="82">
        <v>332420900</v>
      </c>
      <c r="F15" s="74">
        <f>E15*1.053</f>
        <v>350039207.69999999</v>
      </c>
      <c r="G15" s="74">
        <f>F15*1.051</f>
        <v>367891207.29269999</v>
      </c>
      <c r="H15" s="81"/>
      <c r="I15" s="7"/>
      <c r="J15" s="7"/>
      <c r="K15" s="7"/>
      <c r="L15" s="7"/>
      <c r="M15" s="1"/>
    </row>
    <row r="16" spans="1:13" ht="20.25" x14ac:dyDescent="0.3">
      <c r="A16" s="67"/>
      <c r="B16" s="77" t="s">
        <v>56</v>
      </c>
      <c r="C16" s="80" t="s">
        <v>55</v>
      </c>
      <c r="D16" s="83">
        <v>138355899</v>
      </c>
      <c r="E16" s="82">
        <v>48375000</v>
      </c>
      <c r="F16" s="74">
        <f>E16*1.053</f>
        <v>50938875</v>
      </c>
      <c r="G16" s="74">
        <f>F16*1.051</f>
        <v>53536757.625</v>
      </c>
      <c r="H16" s="81"/>
      <c r="I16" s="7"/>
      <c r="J16" s="7"/>
      <c r="K16" s="7"/>
      <c r="L16" s="7"/>
      <c r="M16" s="1"/>
    </row>
    <row r="17" spans="1:15" ht="25.5" x14ac:dyDescent="0.3">
      <c r="A17" s="67"/>
      <c r="B17" s="77" t="s">
        <v>54</v>
      </c>
      <c r="C17" s="80" t="s">
        <v>53</v>
      </c>
      <c r="D17" s="75">
        <v>195412041</v>
      </c>
      <c r="E17" s="79">
        <v>13634600</v>
      </c>
      <c r="F17" s="74">
        <f>E17*1.053</f>
        <v>14357233.799999999</v>
      </c>
      <c r="G17" s="74">
        <f>F17*1.051</f>
        <v>15089452.723799998</v>
      </c>
      <c r="H17" s="78"/>
      <c r="I17" s="7"/>
      <c r="J17" s="7"/>
      <c r="K17" s="7"/>
      <c r="L17" s="7"/>
      <c r="M17" s="1"/>
    </row>
    <row r="18" spans="1:15" ht="20.25" x14ac:dyDescent="0.3">
      <c r="A18" s="67"/>
      <c r="B18" s="77" t="s">
        <v>52</v>
      </c>
      <c r="C18" s="76" t="s">
        <v>51</v>
      </c>
      <c r="D18" s="75">
        <v>21956895</v>
      </c>
      <c r="E18" s="79">
        <v>24208200</v>
      </c>
      <c r="F18" s="74">
        <f>E18*1.053</f>
        <v>25491234.599999998</v>
      </c>
      <c r="G18" s="74">
        <f>F18*1.051</f>
        <v>26791287.564599995</v>
      </c>
      <c r="H18" s="78"/>
      <c r="I18" s="7"/>
      <c r="J18" s="7"/>
      <c r="K18" s="7"/>
      <c r="L18" s="7"/>
      <c r="M18" s="1"/>
    </row>
    <row r="19" spans="1:15" ht="20.25" x14ac:dyDescent="0.3">
      <c r="A19" s="67"/>
      <c r="B19" s="77" t="s">
        <v>50</v>
      </c>
      <c r="C19" s="76" t="s">
        <v>49</v>
      </c>
      <c r="D19" s="75">
        <v>13258565</v>
      </c>
      <c r="E19" s="32">
        <v>17043100</v>
      </c>
      <c r="F19" s="74">
        <f>E19*1.053</f>
        <v>17946384.300000001</v>
      </c>
      <c r="G19" s="74">
        <f>F19*1.051</f>
        <v>18861649.899299998</v>
      </c>
      <c r="H19" s="12"/>
      <c r="I19" s="7"/>
      <c r="J19" s="7"/>
      <c r="K19" s="7"/>
      <c r="L19" s="7"/>
      <c r="M19" s="1"/>
    </row>
    <row r="20" spans="1:15" ht="25.5" x14ac:dyDescent="0.3">
      <c r="A20" s="12"/>
      <c r="B20" s="77" t="s">
        <v>48</v>
      </c>
      <c r="C20" s="76" t="s">
        <v>47</v>
      </c>
      <c r="D20" s="75">
        <v>28441165</v>
      </c>
      <c r="E20" s="32">
        <v>28176100</v>
      </c>
      <c r="F20" s="74">
        <f>E20*1.053</f>
        <v>29669433.299999997</v>
      </c>
      <c r="G20" s="74">
        <f>F20*1.051</f>
        <v>31182574.398299996</v>
      </c>
      <c r="H20" s="12"/>
      <c r="I20" s="7"/>
      <c r="J20" s="7"/>
      <c r="K20" s="7"/>
      <c r="L20" s="1"/>
      <c r="M20" s="1"/>
      <c r="N20" s="68"/>
      <c r="O20" s="68"/>
    </row>
    <row r="21" spans="1:15" ht="18.75" x14ac:dyDescent="0.3">
      <c r="A21" s="12"/>
      <c r="B21" s="77" t="s">
        <v>46</v>
      </c>
      <c r="C21" s="76" t="s">
        <v>45</v>
      </c>
      <c r="D21" s="75">
        <v>61960672</v>
      </c>
      <c r="E21" s="32">
        <v>33147000</v>
      </c>
      <c r="F21" s="74">
        <f>E21*1.053</f>
        <v>34903791</v>
      </c>
      <c r="G21" s="74">
        <f>F21*1.051</f>
        <v>36683884.340999998</v>
      </c>
      <c r="H21" s="12"/>
      <c r="I21" s="7"/>
      <c r="J21" s="7"/>
      <c r="K21" s="7"/>
      <c r="L21" s="1"/>
      <c r="M21" s="1"/>
      <c r="N21" s="68"/>
      <c r="O21" s="68"/>
    </row>
    <row r="22" spans="1:15" ht="18.75" x14ac:dyDescent="0.3">
      <c r="A22" s="12"/>
      <c r="B22" s="77" t="s">
        <v>44</v>
      </c>
      <c r="C22" s="76" t="s">
        <v>43</v>
      </c>
      <c r="D22" s="75">
        <v>5852771</v>
      </c>
      <c r="E22" s="32">
        <v>4091000</v>
      </c>
      <c r="F22" s="74">
        <f>E22*1.053</f>
        <v>4307823</v>
      </c>
      <c r="G22" s="74">
        <f>F22*1.051</f>
        <v>4527521.9729999993</v>
      </c>
      <c r="H22" s="12"/>
      <c r="I22" s="7"/>
      <c r="J22" s="7"/>
      <c r="K22" s="7"/>
      <c r="L22" s="1"/>
      <c r="M22" s="1"/>
      <c r="N22" s="68"/>
      <c r="O22" s="68"/>
    </row>
    <row r="23" spans="1:15" ht="18.75" x14ac:dyDescent="0.3">
      <c r="A23" s="12"/>
      <c r="B23" s="77" t="s">
        <v>42</v>
      </c>
      <c r="C23" s="76" t="s">
        <v>41</v>
      </c>
      <c r="D23" s="75">
        <v>21878724</v>
      </c>
      <c r="E23" s="32"/>
      <c r="F23" s="74">
        <f>E23*1.053</f>
        <v>0</v>
      </c>
      <c r="G23" s="74">
        <f>F23*1.051</f>
        <v>0</v>
      </c>
      <c r="H23" s="12"/>
      <c r="I23" s="7"/>
      <c r="J23" s="7"/>
      <c r="K23" s="7"/>
      <c r="L23" s="1"/>
      <c r="M23" s="1"/>
      <c r="N23" s="68"/>
      <c r="O23" s="68"/>
    </row>
    <row r="24" spans="1:15" ht="18.75" x14ac:dyDescent="0.3">
      <c r="A24" s="12"/>
      <c r="B24" s="73" t="s">
        <v>40</v>
      </c>
      <c r="C24" s="72" t="s">
        <v>39</v>
      </c>
      <c r="D24" s="71">
        <f>D14+D15+D16+D17+D18+D19+D20+D21+D22+D23</f>
        <v>863987665</v>
      </c>
      <c r="E24" s="71">
        <f>E14+E15+E16+E17+E18+E19+E20+E21+E22+E23</f>
        <v>581459100</v>
      </c>
      <c r="F24" s="71">
        <f>F14+F15+F16+F17+F18+F19+F20+F21+F22+F23</f>
        <v>612276432.29999995</v>
      </c>
      <c r="G24" s="71">
        <f>G14+G15+G16+G17+G18+G19+G20+G21+G22+G23</f>
        <v>643502530.34730005</v>
      </c>
      <c r="H24" s="12"/>
      <c r="I24" s="7"/>
      <c r="J24" s="7"/>
      <c r="K24" s="7"/>
      <c r="L24" s="1"/>
      <c r="M24" s="1"/>
      <c r="N24" s="68"/>
      <c r="O24" s="68"/>
    </row>
    <row r="25" spans="1:15" ht="18.75" x14ac:dyDescent="0.3">
      <c r="A25" s="12"/>
      <c r="B25" s="70"/>
      <c r="C25" s="69"/>
      <c r="D25" s="12"/>
      <c r="E25" s="12"/>
      <c r="F25" s="12"/>
      <c r="G25" s="12"/>
      <c r="H25" s="12"/>
      <c r="I25" s="7"/>
      <c r="J25" s="7"/>
      <c r="K25" s="7"/>
      <c r="L25" s="1"/>
      <c r="M25" s="1"/>
      <c r="N25" s="68"/>
      <c r="O25" s="68"/>
    </row>
    <row r="26" spans="1:15" ht="20.25" x14ac:dyDescent="0.3">
      <c r="A26" s="67"/>
      <c r="B26" s="12" t="s">
        <v>12</v>
      </c>
      <c r="C26" s="12"/>
      <c r="D26" s="12"/>
      <c r="E26" s="12"/>
      <c r="F26" s="12"/>
      <c r="G26" s="12"/>
      <c r="H26" s="12"/>
      <c r="I26" s="7"/>
      <c r="J26" s="7"/>
      <c r="K26" s="7"/>
      <c r="L26" s="7"/>
      <c r="M26" s="1"/>
    </row>
    <row r="27" spans="1:15" ht="18.75" x14ac:dyDescent="0.3">
      <c r="B27" s="1"/>
      <c r="C27" s="3"/>
      <c r="D27" s="3"/>
      <c r="E27" s="3"/>
      <c r="F27" s="3"/>
      <c r="G27" s="3"/>
      <c r="H27" s="3"/>
      <c r="I27" s="4"/>
      <c r="J27" s="4"/>
      <c r="K27" s="4"/>
      <c r="L27" s="4"/>
    </row>
    <row r="28" spans="1:15" x14ac:dyDescent="0.25">
      <c r="C28" s="3"/>
      <c r="D28" s="3"/>
      <c r="E28" s="3"/>
      <c r="F28" s="3"/>
      <c r="G28" s="3"/>
      <c r="H28" s="3"/>
      <c r="I28" s="4"/>
      <c r="J28" s="4"/>
      <c r="K28" s="4"/>
      <c r="L28" s="4"/>
    </row>
    <row r="29" spans="1:15" x14ac:dyDescent="0.25">
      <c r="C29" s="3"/>
      <c r="D29" s="3"/>
      <c r="E29" s="3"/>
      <c r="F29" s="3"/>
      <c r="G29" s="3"/>
      <c r="H29" s="3"/>
      <c r="I29" s="4"/>
      <c r="J29" s="4"/>
      <c r="K29" s="4"/>
      <c r="L29" s="4"/>
    </row>
    <row r="30" spans="1:15" x14ac:dyDescent="0.25">
      <c r="C30" s="3"/>
      <c r="D30" s="3"/>
      <c r="E30" s="3"/>
      <c r="F30" s="3"/>
      <c r="G30" s="3"/>
      <c r="H30" s="3"/>
      <c r="I30" s="4"/>
      <c r="J30" s="4"/>
      <c r="K30" s="4"/>
      <c r="L30" s="4"/>
    </row>
  </sheetData>
  <mergeCells count="12">
    <mergeCell ref="A7:I7"/>
    <mergeCell ref="A8:I8"/>
    <mergeCell ref="C13:G13"/>
    <mergeCell ref="B11:B12"/>
    <mergeCell ref="I11:I12"/>
    <mergeCell ref="L11:L12"/>
    <mergeCell ref="D11:D12"/>
    <mergeCell ref="E11:E12"/>
    <mergeCell ref="F11:F12"/>
    <mergeCell ref="G11:G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paperSize="9" scale="66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SheetLayoutView="100" workbookViewId="0">
      <selection activeCell="J5" sqref="J5"/>
    </sheetView>
  </sheetViews>
  <sheetFormatPr defaultRowHeight="15" x14ac:dyDescent="0.25"/>
  <cols>
    <col min="1" max="1" width="21.140625" customWidth="1"/>
    <col min="5" max="5" width="9.85546875" customWidth="1"/>
    <col min="7" max="7" width="5.42578125" customWidth="1"/>
    <col min="8" max="8" width="0.140625" hidden="1" customWidth="1"/>
    <col min="9" max="9" width="11.7109375" customWidth="1"/>
    <col min="10" max="10" width="10.140625" customWidth="1"/>
    <col min="11" max="11" width="11.7109375" customWidth="1"/>
    <col min="12" max="12" width="10.7109375" customWidth="1"/>
  </cols>
  <sheetData>
    <row r="1" spans="1:13" ht="18.75" x14ac:dyDescent="0.3">
      <c r="G1" s="1" t="s">
        <v>83</v>
      </c>
      <c r="H1" s="1"/>
      <c r="I1" s="1"/>
      <c r="J1" s="1"/>
      <c r="K1" s="133"/>
    </row>
    <row r="2" spans="1:13" ht="18.75" x14ac:dyDescent="0.3">
      <c r="G2" s="1" t="s">
        <v>21</v>
      </c>
      <c r="H2" s="1"/>
      <c r="I2" s="1"/>
      <c r="J2" s="1"/>
      <c r="K2" s="133"/>
    </row>
    <row r="3" spans="1:13" ht="20.25" x14ac:dyDescent="0.3">
      <c r="A3" s="67"/>
      <c r="B3" s="67"/>
      <c r="C3" s="67"/>
      <c r="D3" s="67"/>
      <c r="E3" s="67"/>
      <c r="F3" s="67"/>
      <c r="G3" s="1"/>
      <c r="H3" s="1"/>
      <c r="I3" s="1"/>
      <c r="J3" s="1"/>
      <c r="K3" s="67"/>
      <c r="L3" s="67"/>
      <c r="M3" s="67"/>
    </row>
    <row r="4" spans="1:13" ht="20.25" x14ac:dyDescent="0.3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ht="20.25" x14ac:dyDescent="0.3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ht="20.25" x14ac:dyDescent="0.3">
      <c r="A6" s="132"/>
      <c r="B6" s="132"/>
      <c r="C6" s="131"/>
      <c r="D6" s="131"/>
      <c r="E6" s="131"/>
      <c r="F6" s="131"/>
      <c r="G6" s="131"/>
      <c r="I6" s="131"/>
      <c r="J6" s="67"/>
      <c r="K6" s="67"/>
      <c r="L6" s="67"/>
      <c r="M6" s="67"/>
    </row>
    <row r="7" spans="1:13" ht="20.25" x14ac:dyDescent="0.3">
      <c r="A7" s="130" t="s">
        <v>82</v>
      </c>
      <c r="B7" s="129"/>
      <c r="C7" s="129"/>
      <c r="D7" s="129"/>
      <c r="E7" s="129"/>
      <c r="F7" s="129"/>
      <c r="G7" s="129"/>
      <c r="H7" s="129"/>
      <c r="I7" s="129"/>
      <c r="J7" s="128" t="s">
        <v>36</v>
      </c>
      <c r="K7" s="67" t="s">
        <v>36</v>
      </c>
      <c r="L7" s="128"/>
      <c r="M7" s="67"/>
    </row>
    <row r="8" spans="1:13" ht="20.25" x14ac:dyDescent="0.3">
      <c r="A8" s="127" t="s">
        <v>81</v>
      </c>
      <c r="B8" s="126"/>
      <c r="C8" s="126"/>
      <c r="D8" s="126"/>
      <c r="E8" s="126"/>
      <c r="F8" s="126"/>
      <c r="G8" s="126"/>
      <c r="H8" s="126"/>
      <c r="I8" s="126"/>
      <c r="J8" s="67"/>
      <c r="K8" s="67"/>
      <c r="L8" s="67"/>
      <c r="M8" s="67"/>
    </row>
    <row r="9" spans="1:13" ht="20.25" x14ac:dyDescent="0.3">
      <c r="A9" s="67"/>
      <c r="B9" s="67"/>
      <c r="C9" s="125"/>
      <c r="D9" s="67" t="s">
        <v>36</v>
      </c>
      <c r="E9" s="67"/>
      <c r="F9" s="67"/>
      <c r="G9" s="67"/>
      <c r="H9" s="67"/>
      <c r="I9" s="67"/>
      <c r="J9" s="67"/>
      <c r="K9" s="67"/>
      <c r="L9" s="67"/>
      <c r="M9" s="67"/>
    </row>
    <row r="10" spans="1:13" ht="20.25" x14ac:dyDescent="0.3">
      <c r="A10" s="67"/>
      <c r="B10" s="67"/>
      <c r="C10" s="125"/>
      <c r="D10" s="67"/>
      <c r="E10" s="67"/>
      <c r="F10" s="67"/>
      <c r="G10" s="67"/>
      <c r="H10" s="67"/>
      <c r="I10" s="67"/>
      <c r="J10" s="67"/>
      <c r="K10" s="67"/>
      <c r="L10" s="67"/>
      <c r="M10" s="67"/>
    </row>
    <row r="11" spans="1:13" ht="20.25" x14ac:dyDescent="0.3">
      <c r="A11" s="67"/>
      <c r="B11" s="67"/>
      <c r="C11" s="67"/>
      <c r="D11" s="67"/>
      <c r="E11" s="67"/>
      <c r="F11" s="67"/>
      <c r="G11" s="67"/>
      <c r="H11" s="67"/>
      <c r="I11" s="1"/>
      <c r="J11" s="1"/>
      <c r="K11" s="1"/>
      <c r="L11" s="1" t="s">
        <v>15</v>
      </c>
      <c r="M11" s="67"/>
    </row>
    <row r="12" spans="1:13" ht="20.25" x14ac:dyDescent="0.3">
      <c r="A12" s="124" t="s">
        <v>80</v>
      </c>
      <c r="B12" s="123" t="s">
        <v>79</v>
      </c>
      <c r="C12" s="122"/>
      <c r="D12" s="122"/>
      <c r="E12" s="122"/>
      <c r="F12" s="122"/>
      <c r="G12" s="122"/>
      <c r="H12" s="121"/>
      <c r="I12" s="23" t="s">
        <v>17</v>
      </c>
      <c r="J12" s="23" t="s">
        <v>16</v>
      </c>
      <c r="K12" s="23" t="s">
        <v>18</v>
      </c>
      <c r="L12" s="23" t="s">
        <v>19</v>
      </c>
      <c r="M12" s="67"/>
    </row>
    <row r="13" spans="1:13" ht="48" customHeight="1" x14ac:dyDescent="0.3">
      <c r="A13" s="120"/>
      <c r="B13" s="119"/>
      <c r="C13" s="118"/>
      <c r="D13" s="118"/>
      <c r="E13" s="118"/>
      <c r="F13" s="118"/>
      <c r="G13" s="118"/>
      <c r="H13" s="117"/>
      <c r="I13" s="24"/>
      <c r="J13" s="24"/>
      <c r="K13" s="24"/>
      <c r="L13" s="24"/>
      <c r="M13" s="67"/>
    </row>
    <row r="14" spans="1:13" ht="20.25" x14ac:dyDescent="0.3">
      <c r="A14" s="116" t="s">
        <v>78</v>
      </c>
      <c r="B14" s="115" t="s">
        <v>36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3"/>
      <c r="M14" s="67"/>
    </row>
    <row r="15" spans="1:13" ht="20.25" x14ac:dyDescent="0.3">
      <c r="A15" s="112" t="s">
        <v>40</v>
      </c>
      <c r="B15" s="111" t="s">
        <v>39</v>
      </c>
      <c r="C15" s="110"/>
      <c r="D15" s="110"/>
      <c r="E15" s="110"/>
      <c r="F15" s="110"/>
      <c r="G15" s="110"/>
      <c r="H15" s="109"/>
      <c r="I15" s="97">
        <v>0</v>
      </c>
      <c r="J15" s="97">
        <v>0</v>
      </c>
      <c r="K15" s="97">
        <v>0</v>
      </c>
      <c r="L15" s="97">
        <v>0</v>
      </c>
      <c r="M15" s="67"/>
    </row>
    <row r="16" spans="1:13" ht="41.25" customHeight="1" x14ac:dyDescent="0.3">
      <c r="A16" s="108"/>
      <c r="B16" s="107" t="s">
        <v>77</v>
      </c>
      <c r="C16" s="106"/>
      <c r="D16" s="106"/>
      <c r="E16" s="106"/>
      <c r="F16" s="106"/>
      <c r="G16" s="106"/>
      <c r="H16" s="105"/>
      <c r="I16" s="97"/>
      <c r="J16" s="97"/>
      <c r="K16" s="97"/>
      <c r="L16" s="97"/>
      <c r="M16" s="67"/>
    </row>
    <row r="17" spans="1:15" ht="58.5" customHeight="1" x14ac:dyDescent="0.3">
      <c r="A17" s="101" t="s">
        <v>76</v>
      </c>
      <c r="B17" s="104" t="s">
        <v>75</v>
      </c>
      <c r="C17" s="103"/>
      <c r="D17" s="103"/>
      <c r="E17" s="103"/>
      <c r="F17" s="103"/>
      <c r="G17" s="103"/>
      <c r="H17" s="102"/>
      <c r="I17" s="97">
        <v>30000</v>
      </c>
      <c r="J17" s="97">
        <v>30000</v>
      </c>
      <c r="K17" s="97">
        <v>30000</v>
      </c>
      <c r="L17" s="97">
        <v>30000</v>
      </c>
      <c r="M17" s="67"/>
    </row>
    <row r="18" spans="1:15" ht="60.75" customHeight="1" x14ac:dyDescent="0.3">
      <c r="A18" s="101" t="s">
        <v>74</v>
      </c>
      <c r="B18" s="100" t="s">
        <v>73</v>
      </c>
      <c r="C18" s="99"/>
      <c r="D18" s="99"/>
      <c r="E18" s="99"/>
      <c r="F18" s="99"/>
      <c r="G18" s="99"/>
      <c r="H18" s="98"/>
      <c r="I18" s="97">
        <v>-30000</v>
      </c>
      <c r="J18" s="97">
        <v>-30000</v>
      </c>
      <c r="K18" s="97">
        <v>-30000</v>
      </c>
      <c r="L18" s="97">
        <v>-30000</v>
      </c>
      <c r="M18" s="67"/>
    </row>
    <row r="19" spans="1:15" ht="20.25" x14ac:dyDescent="0.3">
      <c r="A19" s="67"/>
      <c r="B19" s="96"/>
      <c r="C19" s="96"/>
      <c r="D19" s="96"/>
      <c r="E19" s="96"/>
      <c r="F19" s="96"/>
      <c r="G19" s="96"/>
      <c r="H19" s="96"/>
      <c r="I19" s="95"/>
      <c r="J19" s="95"/>
      <c r="K19" s="95"/>
      <c r="L19" s="95"/>
      <c r="M19" s="67"/>
    </row>
    <row r="20" spans="1:15" ht="18.75" x14ac:dyDescent="0.3">
      <c r="A20" s="12" t="s">
        <v>72</v>
      </c>
      <c r="B20" s="12"/>
      <c r="C20" s="12"/>
      <c r="D20" s="12"/>
      <c r="E20" s="12"/>
      <c r="F20" s="12"/>
      <c r="G20" s="12"/>
      <c r="H20" s="7"/>
      <c r="I20" s="7"/>
      <c r="J20" s="7"/>
      <c r="K20" s="7"/>
      <c r="L20" s="1"/>
      <c r="M20" s="68"/>
      <c r="N20" s="68"/>
      <c r="O20" s="68"/>
    </row>
    <row r="21" spans="1:15" ht="18.75" x14ac:dyDescent="0.3">
      <c r="A21" s="12" t="s">
        <v>71</v>
      </c>
      <c r="B21" s="12"/>
      <c r="C21" s="12"/>
      <c r="D21" s="12"/>
      <c r="E21" s="12"/>
      <c r="F21" s="12"/>
      <c r="G21" s="12"/>
      <c r="H21" s="7"/>
      <c r="I21" s="7"/>
      <c r="J21" s="7"/>
      <c r="K21" s="7"/>
      <c r="L21" s="1"/>
      <c r="M21" s="68"/>
      <c r="N21" s="68"/>
      <c r="O21" s="68"/>
    </row>
    <row r="22" spans="1:15" ht="18.75" x14ac:dyDescent="0.3">
      <c r="A22" s="12" t="s">
        <v>11</v>
      </c>
      <c r="B22" s="12"/>
      <c r="C22" s="12"/>
      <c r="D22" s="12"/>
      <c r="E22" s="12"/>
      <c r="F22" s="12"/>
      <c r="G22" s="12"/>
      <c r="H22" s="7"/>
      <c r="I22" s="7"/>
      <c r="J22" s="7"/>
      <c r="K22" s="7"/>
      <c r="L22" s="1"/>
      <c r="M22" s="68"/>
      <c r="N22" s="68"/>
      <c r="O22" s="68"/>
    </row>
    <row r="23" spans="1:15" ht="18.75" x14ac:dyDescent="0.3">
      <c r="A23" s="12" t="s">
        <v>12</v>
      </c>
      <c r="B23" s="12"/>
      <c r="C23" s="12"/>
      <c r="D23" s="12"/>
      <c r="E23" s="12"/>
      <c r="F23" s="12"/>
      <c r="G23" s="12"/>
      <c r="H23" s="7"/>
      <c r="I23" s="7"/>
      <c r="J23" s="7"/>
      <c r="K23" s="7"/>
      <c r="L23" s="1"/>
      <c r="M23" s="68"/>
      <c r="N23" s="68"/>
      <c r="O23" s="68"/>
    </row>
    <row r="24" spans="1:15" ht="20.25" x14ac:dyDescent="0.3">
      <c r="A24" s="67"/>
      <c r="B24" s="96"/>
      <c r="C24" s="96"/>
      <c r="D24" s="96"/>
      <c r="E24" s="96"/>
      <c r="F24" s="96"/>
      <c r="G24" s="96"/>
      <c r="H24" s="96"/>
      <c r="I24" s="95"/>
      <c r="J24" s="95"/>
      <c r="K24" s="95"/>
      <c r="L24" s="95"/>
      <c r="M24" s="67"/>
    </row>
    <row r="25" spans="1:15" x14ac:dyDescent="0.25">
      <c r="B25" s="3"/>
      <c r="C25" s="3"/>
      <c r="D25" s="3"/>
      <c r="E25" s="3"/>
      <c r="F25" s="3"/>
      <c r="G25" s="3"/>
      <c r="H25" s="3"/>
      <c r="I25" s="4"/>
      <c r="J25" s="4"/>
      <c r="K25" s="4"/>
      <c r="L25" s="4"/>
    </row>
    <row r="26" spans="1:15" x14ac:dyDescent="0.25">
      <c r="B26" s="3"/>
      <c r="C26" s="3"/>
      <c r="D26" s="3"/>
      <c r="E26" s="3"/>
      <c r="F26" s="3"/>
      <c r="G26" s="3"/>
      <c r="H26" s="3"/>
      <c r="I26" s="4"/>
      <c r="J26" s="4"/>
      <c r="K26" s="4"/>
      <c r="L26" s="4"/>
    </row>
    <row r="27" spans="1:15" x14ac:dyDescent="0.25">
      <c r="B27" s="3"/>
      <c r="C27" s="3"/>
      <c r="D27" s="3"/>
      <c r="E27" s="3"/>
      <c r="F27" s="3"/>
      <c r="G27" s="3"/>
      <c r="H27" s="3"/>
      <c r="I27" s="4"/>
      <c r="J27" s="4"/>
      <c r="K27" s="4"/>
      <c r="L27" s="4"/>
    </row>
    <row r="28" spans="1:15" x14ac:dyDescent="0.25">
      <c r="B28" s="3"/>
      <c r="C28" s="3"/>
      <c r="D28" s="3"/>
      <c r="E28" s="3"/>
      <c r="F28" s="3"/>
      <c r="G28" s="3"/>
      <c r="H28" s="3"/>
      <c r="I28" s="4"/>
      <c r="J28" s="4"/>
      <c r="K28" s="4"/>
      <c r="L28" s="4"/>
    </row>
  </sheetData>
  <mergeCells count="12">
    <mergeCell ref="L12:L13"/>
    <mergeCell ref="B12:H13"/>
    <mergeCell ref="A7:I7"/>
    <mergeCell ref="B18:H18"/>
    <mergeCell ref="A12:A13"/>
    <mergeCell ref="B16:G16"/>
    <mergeCell ref="B17:G17"/>
    <mergeCell ref="B14:L14"/>
    <mergeCell ref="B15:H15"/>
    <mergeCell ref="I12:I13"/>
    <mergeCell ref="J12:J13"/>
    <mergeCell ref="K12:K13"/>
  </mergeCells>
  <pageMargins left="0.7" right="0.7" top="0.75" bottom="0.75" header="0.3" footer="0.3"/>
  <pageSetup paperSize="9" scale="65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view="pageBreakPreview" zoomScaleSheetLayoutView="100" workbookViewId="0"/>
  </sheetViews>
  <sheetFormatPr defaultRowHeight="15" x14ac:dyDescent="0.25"/>
  <cols>
    <col min="2" max="2" width="13.140625" customWidth="1"/>
    <col min="4" max="4" width="3.5703125" customWidth="1"/>
    <col min="5" max="5" width="5" customWidth="1"/>
    <col min="6" max="6" width="9.85546875" hidden="1" customWidth="1"/>
    <col min="7" max="7" width="3.7109375" hidden="1" customWidth="1"/>
    <col min="8" max="8" width="2.28515625" hidden="1" customWidth="1"/>
    <col min="9" max="9" width="1.7109375" hidden="1" customWidth="1"/>
    <col min="10" max="10" width="41" customWidth="1"/>
    <col min="11" max="12" width="14" customWidth="1"/>
    <col min="13" max="13" width="12.28515625" customWidth="1"/>
    <col min="14" max="14" width="13.28515625" customWidth="1"/>
  </cols>
  <sheetData>
    <row r="1" spans="1:15" ht="18.75" x14ac:dyDescent="0.3">
      <c r="H1" s="133" t="s">
        <v>83</v>
      </c>
      <c r="I1" s="133">
        <v>5</v>
      </c>
      <c r="J1" s="133"/>
      <c r="K1" s="1" t="s">
        <v>112</v>
      </c>
      <c r="L1" s="1"/>
      <c r="M1" s="1"/>
    </row>
    <row r="2" spans="1:15" ht="18.75" x14ac:dyDescent="0.3">
      <c r="H2" s="133" t="s">
        <v>111</v>
      </c>
      <c r="I2" s="133"/>
      <c r="J2" s="133"/>
      <c r="K2" s="1" t="s">
        <v>21</v>
      </c>
      <c r="L2" s="1"/>
      <c r="M2" s="1"/>
    </row>
    <row r="3" spans="1:15" ht="18.75" x14ac:dyDescent="0.3">
      <c r="H3" s="133" t="s">
        <v>110</v>
      </c>
      <c r="I3" s="133"/>
      <c r="J3" s="133"/>
      <c r="K3" s="1" t="s">
        <v>110</v>
      </c>
      <c r="L3" s="1"/>
      <c r="M3" s="1"/>
    </row>
    <row r="4" spans="1:15" ht="27" customHeight="1" x14ac:dyDescent="0.3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ht="20.25" hidden="1" x14ac:dyDescent="0.3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</row>
    <row r="6" spans="1:15" ht="20.25" x14ac:dyDescent="0.3">
      <c r="A6" s="67"/>
      <c r="B6" s="159" t="s">
        <v>109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67"/>
      <c r="N6" s="67"/>
      <c r="O6" s="67"/>
    </row>
    <row r="7" spans="1:15" ht="20.25" x14ac:dyDescent="0.3">
      <c r="A7" s="67"/>
      <c r="B7" s="159" t="s">
        <v>108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67"/>
      <c r="N7" s="67"/>
      <c r="O7" s="67"/>
    </row>
    <row r="8" spans="1:15" ht="9" customHeight="1" x14ac:dyDescent="0.3">
      <c r="A8" s="67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67"/>
      <c r="N8" s="67"/>
      <c r="O8" s="67"/>
    </row>
    <row r="9" spans="1:15" ht="20.25" x14ac:dyDescent="0.3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 t="s">
        <v>15</v>
      </c>
      <c r="O9" s="67"/>
    </row>
    <row r="10" spans="1:15" ht="20.25" x14ac:dyDescent="0.3">
      <c r="A10" s="67"/>
      <c r="B10" s="158" t="s">
        <v>107</v>
      </c>
      <c r="C10" s="158" t="s">
        <v>106</v>
      </c>
      <c r="D10" s="158"/>
      <c r="E10" s="158"/>
      <c r="F10" s="158"/>
      <c r="G10" s="158"/>
      <c r="H10" s="158"/>
      <c r="I10" s="158"/>
      <c r="J10" s="158" t="s">
        <v>105</v>
      </c>
      <c r="K10" s="87" t="s">
        <v>17</v>
      </c>
      <c r="L10" s="87" t="s">
        <v>16</v>
      </c>
      <c r="M10" s="87" t="s">
        <v>18</v>
      </c>
      <c r="N10" s="87" t="s">
        <v>19</v>
      </c>
      <c r="O10" s="67"/>
    </row>
    <row r="11" spans="1:15" ht="58.5" customHeight="1" x14ac:dyDescent="0.3">
      <c r="A11" s="67"/>
      <c r="B11" s="158"/>
      <c r="C11" s="158"/>
      <c r="D11" s="158"/>
      <c r="E11" s="158"/>
      <c r="F11" s="158"/>
      <c r="G11" s="158"/>
      <c r="H11" s="158"/>
      <c r="I11" s="158"/>
      <c r="J11" s="157"/>
      <c r="K11" s="87"/>
      <c r="L11" s="87"/>
      <c r="M11" s="87"/>
      <c r="N11" s="87"/>
      <c r="O11" s="67"/>
    </row>
    <row r="12" spans="1:15" ht="20.25" x14ac:dyDescent="0.3">
      <c r="A12" s="67"/>
      <c r="B12" s="116" t="s">
        <v>104</v>
      </c>
      <c r="C12" s="142" t="s">
        <v>36</v>
      </c>
      <c r="D12" s="156"/>
      <c r="E12" s="156"/>
      <c r="F12" s="116"/>
      <c r="G12" s="116"/>
      <c r="H12" s="116"/>
      <c r="I12" s="116"/>
      <c r="J12" s="116"/>
      <c r="K12" s="116"/>
      <c r="L12" s="116"/>
      <c r="M12" s="116"/>
      <c r="N12" s="116"/>
      <c r="O12" s="67"/>
    </row>
    <row r="13" spans="1:15" ht="34.5" customHeight="1" x14ac:dyDescent="0.3">
      <c r="A13" s="67"/>
      <c r="B13" s="143" t="s">
        <v>102</v>
      </c>
      <c r="C13" s="155"/>
      <c r="D13" s="154"/>
      <c r="E13" s="153"/>
      <c r="F13" s="152"/>
      <c r="G13" s="152"/>
      <c r="H13" s="152"/>
      <c r="I13" s="152"/>
      <c r="J13" s="146" t="s">
        <v>103</v>
      </c>
      <c r="K13" s="150">
        <v>1750000</v>
      </c>
      <c r="L13" s="139"/>
      <c r="M13" s="138"/>
      <c r="N13" s="138"/>
      <c r="O13" s="67"/>
    </row>
    <row r="14" spans="1:15" ht="65.25" customHeight="1" x14ac:dyDescent="0.3">
      <c r="A14" s="67"/>
      <c r="B14" s="143" t="s">
        <v>102</v>
      </c>
      <c r="C14" s="151"/>
      <c r="D14" s="151"/>
      <c r="E14" s="151"/>
      <c r="F14" s="116"/>
      <c r="G14" s="116"/>
      <c r="H14" s="116"/>
      <c r="I14" s="116"/>
      <c r="J14" s="146" t="s">
        <v>101</v>
      </c>
      <c r="K14" s="150">
        <v>1500000</v>
      </c>
      <c r="L14" s="139"/>
      <c r="M14" s="138"/>
      <c r="N14" s="138"/>
      <c r="O14" s="67"/>
    </row>
    <row r="15" spans="1:15" ht="115.5" customHeight="1" x14ac:dyDescent="0.3">
      <c r="A15" s="67"/>
      <c r="B15" s="145" t="s">
        <v>100</v>
      </c>
      <c r="C15" s="115"/>
      <c r="D15" s="114"/>
      <c r="E15" s="113"/>
      <c r="F15" s="116"/>
      <c r="G15" s="116"/>
      <c r="H15" s="116"/>
      <c r="I15" s="144"/>
      <c r="J15" s="149" t="s">
        <v>99</v>
      </c>
      <c r="K15" s="140"/>
      <c r="L15" s="139">
        <v>1700000</v>
      </c>
      <c r="M15" s="138"/>
      <c r="N15" s="138"/>
      <c r="O15" s="67"/>
    </row>
    <row r="16" spans="1:15" ht="83.25" customHeight="1" x14ac:dyDescent="0.3">
      <c r="A16" s="67"/>
      <c r="B16" s="145" t="s">
        <v>98</v>
      </c>
      <c r="C16" s="115"/>
      <c r="D16" s="114"/>
      <c r="E16" s="113"/>
      <c r="F16" s="116"/>
      <c r="G16" s="116"/>
      <c r="H16" s="116"/>
      <c r="I16" s="144"/>
      <c r="J16" s="148" t="s">
        <v>97</v>
      </c>
      <c r="K16" s="140"/>
      <c r="L16" s="139">
        <v>1500000</v>
      </c>
      <c r="M16" s="139"/>
      <c r="N16" s="139"/>
      <c r="O16" s="67"/>
    </row>
    <row r="17" spans="1:15" ht="81.75" customHeight="1" x14ac:dyDescent="0.3">
      <c r="A17" s="67"/>
      <c r="B17" s="145" t="s">
        <v>96</v>
      </c>
      <c r="C17" s="115"/>
      <c r="D17" s="114"/>
      <c r="E17" s="113"/>
      <c r="F17" s="116"/>
      <c r="G17" s="116"/>
      <c r="H17" s="116"/>
      <c r="I17" s="144"/>
      <c r="J17" s="148" t="s">
        <v>95</v>
      </c>
      <c r="K17" s="140"/>
      <c r="L17" s="139">
        <v>750000</v>
      </c>
      <c r="M17" s="139"/>
      <c r="N17" s="139"/>
      <c r="O17" s="67"/>
    </row>
    <row r="18" spans="1:15" ht="83.25" customHeight="1" x14ac:dyDescent="0.3">
      <c r="A18" s="67"/>
      <c r="B18" s="145" t="s">
        <v>94</v>
      </c>
      <c r="C18" s="115"/>
      <c r="D18" s="114"/>
      <c r="E18" s="113"/>
      <c r="F18" s="116"/>
      <c r="G18" s="116"/>
      <c r="H18" s="116"/>
      <c r="I18" s="144"/>
      <c r="J18" s="148" t="s">
        <v>93</v>
      </c>
      <c r="K18" s="140"/>
      <c r="L18" s="139">
        <v>300000</v>
      </c>
      <c r="M18" s="139"/>
      <c r="N18" s="139"/>
      <c r="O18" s="67"/>
    </row>
    <row r="19" spans="1:15" ht="87.75" customHeight="1" x14ac:dyDescent="0.3">
      <c r="A19" s="67"/>
      <c r="B19" s="145" t="s">
        <v>87</v>
      </c>
      <c r="C19" s="115"/>
      <c r="D19" s="114"/>
      <c r="E19" s="113"/>
      <c r="F19" s="116"/>
      <c r="G19" s="116"/>
      <c r="H19" s="116"/>
      <c r="I19" s="144"/>
      <c r="J19" s="148" t="s">
        <v>92</v>
      </c>
      <c r="K19" s="140"/>
      <c r="L19" s="139">
        <v>1100000</v>
      </c>
      <c r="M19" s="139"/>
      <c r="N19" s="139"/>
      <c r="O19" s="67"/>
    </row>
    <row r="20" spans="1:15" ht="58.5" customHeight="1" x14ac:dyDescent="0.3">
      <c r="A20" s="67"/>
      <c r="B20" s="145" t="s">
        <v>91</v>
      </c>
      <c r="C20" s="115"/>
      <c r="D20" s="114"/>
      <c r="E20" s="113"/>
      <c r="F20" s="116"/>
      <c r="G20" s="116"/>
      <c r="H20" s="116"/>
      <c r="I20" s="144"/>
      <c r="J20" s="147" t="s">
        <v>90</v>
      </c>
      <c r="K20" s="140"/>
      <c r="L20" s="139">
        <v>1300000</v>
      </c>
      <c r="M20" s="138"/>
      <c r="N20" s="138"/>
      <c r="O20" s="67"/>
    </row>
    <row r="21" spans="1:15" ht="54.75" customHeight="1" x14ac:dyDescent="0.3">
      <c r="A21" s="67"/>
      <c r="B21" s="145" t="s">
        <v>87</v>
      </c>
      <c r="C21" s="115"/>
      <c r="D21" s="114"/>
      <c r="E21" s="113"/>
      <c r="F21" s="116"/>
      <c r="G21" s="116"/>
      <c r="H21" s="116"/>
      <c r="I21" s="144"/>
      <c r="J21" s="146" t="s">
        <v>89</v>
      </c>
      <c r="K21" s="140"/>
      <c r="L21" s="139">
        <v>149000</v>
      </c>
      <c r="M21" s="138"/>
      <c r="N21" s="138"/>
      <c r="O21" s="67"/>
    </row>
    <row r="22" spans="1:15" ht="69.75" customHeight="1" x14ac:dyDescent="0.3">
      <c r="A22" s="67"/>
      <c r="B22" s="145" t="s">
        <v>87</v>
      </c>
      <c r="C22" s="115"/>
      <c r="D22" s="114"/>
      <c r="E22" s="113"/>
      <c r="F22" s="116"/>
      <c r="G22" s="116"/>
      <c r="H22" s="116"/>
      <c r="I22" s="144"/>
      <c r="J22" s="141" t="s">
        <v>88</v>
      </c>
      <c r="K22" s="140"/>
      <c r="L22" s="139">
        <v>106050</v>
      </c>
      <c r="M22" s="138"/>
      <c r="N22" s="138"/>
      <c r="O22" s="67"/>
    </row>
    <row r="23" spans="1:15" ht="89.25" customHeight="1" x14ac:dyDescent="0.3">
      <c r="A23" s="67"/>
      <c r="B23" s="143" t="s">
        <v>87</v>
      </c>
      <c r="C23" s="142"/>
      <c r="D23" s="142"/>
      <c r="E23" s="142"/>
      <c r="F23" s="116"/>
      <c r="G23" s="116"/>
      <c r="H23" s="116"/>
      <c r="I23" s="116"/>
      <c r="J23" s="141" t="s">
        <v>86</v>
      </c>
      <c r="K23" s="140"/>
      <c r="L23" s="139">
        <v>85000</v>
      </c>
      <c r="M23" s="138"/>
      <c r="N23" s="138"/>
      <c r="O23" s="67"/>
    </row>
    <row r="24" spans="1:15" ht="20.25" x14ac:dyDescent="0.3">
      <c r="A24" s="67"/>
      <c r="B24" s="136" t="s">
        <v>40</v>
      </c>
      <c r="C24" s="137" t="s">
        <v>39</v>
      </c>
      <c r="D24" s="137"/>
      <c r="E24" s="137"/>
      <c r="F24" s="137"/>
      <c r="G24" s="137"/>
      <c r="H24" s="137"/>
      <c r="I24" s="137"/>
      <c r="J24" s="136"/>
      <c r="K24" s="135">
        <f>SUM(K13:K23)</f>
        <v>3250000</v>
      </c>
      <c r="L24" s="135">
        <f>SUM(L13:L23)</f>
        <v>6990050</v>
      </c>
      <c r="M24" s="135">
        <f>SUM(M13:M23)</f>
        <v>0</v>
      </c>
      <c r="N24" s="135">
        <f>SUM(N13:N23)</f>
        <v>0</v>
      </c>
      <c r="O24" s="67"/>
    </row>
    <row r="25" spans="1:15" ht="2.25" customHeight="1" x14ac:dyDescent="0.3">
      <c r="A25" s="67"/>
      <c r="B25" s="67"/>
      <c r="C25" s="96"/>
      <c r="D25" s="96"/>
      <c r="E25" s="96"/>
      <c r="F25" s="96"/>
      <c r="G25" s="96"/>
      <c r="H25" s="96"/>
      <c r="I25" s="96"/>
      <c r="J25" s="96"/>
      <c r="K25" s="95"/>
      <c r="L25" s="95"/>
      <c r="M25" s="95"/>
      <c r="N25" s="95"/>
      <c r="O25" s="67"/>
    </row>
    <row r="26" spans="1:15" ht="20.25" x14ac:dyDescent="0.3">
      <c r="A26" s="67"/>
      <c r="B26" s="12" t="s">
        <v>85</v>
      </c>
      <c r="C26" s="12"/>
      <c r="D26" s="12"/>
      <c r="E26" s="12"/>
      <c r="F26" s="12"/>
      <c r="G26" s="12"/>
      <c r="H26" s="12"/>
      <c r="I26" s="7"/>
      <c r="J26" s="7"/>
      <c r="K26" s="134"/>
      <c r="L26" s="7"/>
      <c r="M26" s="7"/>
      <c r="N26" s="1"/>
      <c r="O26" s="67"/>
    </row>
    <row r="27" spans="1:15" ht="20.25" x14ac:dyDescent="0.3">
      <c r="A27" s="67"/>
      <c r="B27" s="12" t="s">
        <v>84</v>
      </c>
      <c r="C27" s="12"/>
      <c r="D27" s="12"/>
      <c r="E27" s="12"/>
      <c r="F27" s="12"/>
      <c r="G27" s="12"/>
      <c r="H27" s="12"/>
      <c r="I27" s="7"/>
      <c r="J27" s="7"/>
      <c r="K27" s="95"/>
      <c r="L27" s="7"/>
      <c r="M27" s="7"/>
      <c r="N27" s="1"/>
      <c r="O27" s="67"/>
    </row>
    <row r="28" spans="1:15" ht="20.25" x14ac:dyDescent="0.3">
      <c r="A28" s="67"/>
      <c r="B28" s="12" t="s">
        <v>11</v>
      </c>
      <c r="C28" s="12"/>
      <c r="D28" s="12"/>
      <c r="E28" s="12"/>
      <c r="F28" s="12"/>
      <c r="G28" s="12"/>
      <c r="H28" s="12"/>
      <c r="I28" s="7"/>
      <c r="J28" s="7"/>
      <c r="K28" s="7"/>
      <c r="L28" s="7"/>
      <c r="M28" s="7"/>
      <c r="N28" s="1"/>
      <c r="O28" s="67"/>
    </row>
    <row r="29" spans="1:15" ht="20.25" x14ac:dyDescent="0.3">
      <c r="A29" s="67"/>
      <c r="B29" s="12" t="s">
        <v>12</v>
      </c>
      <c r="C29" s="12"/>
      <c r="D29" s="12"/>
      <c r="E29" s="12"/>
      <c r="F29" s="12"/>
      <c r="G29" s="12"/>
      <c r="H29" s="12"/>
      <c r="I29" s="7"/>
      <c r="J29" s="7"/>
      <c r="K29" s="7"/>
      <c r="L29" s="7"/>
      <c r="M29" s="7"/>
      <c r="N29" s="1"/>
      <c r="O29" s="67"/>
    </row>
    <row r="30" spans="1:15" ht="20.25" x14ac:dyDescent="0.3">
      <c r="A30" s="67"/>
      <c r="B30" s="67"/>
      <c r="C30" s="96"/>
      <c r="D30" s="96"/>
      <c r="E30" s="96"/>
      <c r="F30" s="96"/>
      <c r="G30" s="96"/>
      <c r="H30" s="96"/>
      <c r="I30" s="96"/>
      <c r="J30" s="96"/>
      <c r="K30" s="7"/>
      <c r="L30" s="95"/>
      <c r="M30" s="95"/>
      <c r="N30" s="95"/>
      <c r="O30" s="67"/>
    </row>
    <row r="31" spans="1:15" ht="20.25" x14ac:dyDescent="0.3">
      <c r="A31" s="67"/>
      <c r="C31" s="3"/>
      <c r="D31" s="3"/>
      <c r="E31" s="3"/>
      <c r="F31" s="3"/>
      <c r="G31" s="3"/>
      <c r="H31" s="3"/>
      <c r="I31" s="3"/>
      <c r="J31" s="3"/>
      <c r="K31" s="7"/>
      <c r="L31" s="4"/>
      <c r="M31" s="4"/>
      <c r="N31" s="4"/>
      <c r="O31" s="67"/>
    </row>
    <row r="32" spans="1:15" ht="20.25" x14ac:dyDescent="0.3">
      <c r="A32" s="67"/>
      <c r="C32" s="3"/>
      <c r="D32" s="3"/>
      <c r="E32" s="3"/>
      <c r="F32" s="3"/>
      <c r="G32" s="3"/>
      <c r="H32" s="3"/>
      <c r="I32" s="3"/>
      <c r="J32" s="3"/>
      <c r="K32" s="95"/>
      <c r="L32" s="4"/>
      <c r="M32" s="4"/>
      <c r="N32" s="4"/>
      <c r="O32" s="67"/>
    </row>
    <row r="33" spans="1:17" ht="20.25" x14ac:dyDescent="0.3">
      <c r="A33" s="67"/>
      <c r="C33" s="3"/>
      <c r="D33" s="3"/>
      <c r="E33" s="3"/>
      <c r="F33" s="3"/>
      <c r="G33" s="3"/>
      <c r="H33" s="3"/>
      <c r="I33" s="3"/>
      <c r="J33" s="3"/>
      <c r="K33" s="4"/>
      <c r="L33" s="4"/>
      <c r="M33" s="4"/>
      <c r="N33" s="4"/>
      <c r="O33" s="67"/>
    </row>
    <row r="34" spans="1:17" ht="20.25" x14ac:dyDescent="0.3">
      <c r="A34" s="67"/>
      <c r="C34" s="3"/>
      <c r="D34" s="3"/>
      <c r="E34" s="3"/>
      <c r="F34" s="3"/>
      <c r="G34" s="3"/>
      <c r="H34" s="3"/>
      <c r="I34" s="3"/>
      <c r="J34" s="3"/>
      <c r="K34" s="4"/>
      <c r="L34" s="4"/>
      <c r="M34" s="4"/>
      <c r="N34" s="4"/>
      <c r="O34" s="67"/>
    </row>
    <row r="35" spans="1:17" ht="20.25" x14ac:dyDescent="0.3">
      <c r="A35" s="67"/>
      <c r="K35" s="4"/>
      <c r="O35" s="67"/>
    </row>
    <row r="36" spans="1:17" ht="20.25" x14ac:dyDescent="0.3">
      <c r="A36" s="67"/>
      <c r="K36" s="4"/>
      <c r="O36" s="67"/>
    </row>
    <row r="37" spans="1:17" ht="20.25" x14ac:dyDescent="0.3">
      <c r="A37" s="67"/>
      <c r="O37" s="67"/>
    </row>
    <row r="38" spans="1:17" ht="20.25" x14ac:dyDescent="0.3">
      <c r="A38" s="67"/>
      <c r="O38" s="67"/>
    </row>
    <row r="39" spans="1:17" ht="20.25" x14ac:dyDescent="0.3">
      <c r="A39" s="67"/>
      <c r="O39" s="67"/>
    </row>
    <row r="40" spans="1:17" ht="20.25" x14ac:dyDescent="0.3">
      <c r="A40" s="67"/>
      <c r="O40" s="67"/>
    </row>
    <row r="41" spans="1:17" ht="18.75" x14ac:dyDescent="0.3">
      <c r="A41" s="12"/>
      <c r="O41" s="68"/>
      <c r="P41" s="68"/>
      <c r="Q41" s="68"/>
    </row>
    <row r="42" spans="1:17" ht="18.75" x14ac:dyDescent="0.3">
      <c r="A42" s="12"/>
      <c r="O42" s="68"/>
      <c r="P42" s="68"/>
      <c r="Q42" s="68"/>
    </row>
    <row r="43" spans="1:17" ht="18.75" x14ac:dyDescent="0.3">
      <c r="A43" s="12"/>
      <c r="O43" s="68"/>
      <c r="P43" s="68"/>
      <c r="Q43" s="68"/>
    </row>
    <row r="44" spans="1:17" ht="18.75" x14ac:dyDescent="0.3">
      <c r="A44" s="12"/>
      <c r="O44" s="68"/>
      <c r="P44" s="68"/>
      <c r="Q44" s="68"/>
    </row>
    <row r="45" spans="1:17" ht="20.25" x14ac:dyDescent="0.3">
      <c r="A45" s="67"/>
      <c r="O45" s="67"/>
    </row>
  </sheetData>
  <mergeCells count="20">
    <mergeCell ref="C16:E16"/>
    <mergeCell ref="C17:E17"/>
    <mergeCell ref="C14:E14"/>
    <mergeCell ref="B10:B11"/>
    <mergeCell ref="C24:I24"/>
    <mergeCell ref="C12:E12"/>
    <mergeCell ref="C21:E21"/>
    <mergeCell ref="C22:E22"/>
    <mergeCell ref="C23:E23"/>
    <mergeCell ref="C18:E18"/>
    <mergeCell ref="C19:E19"/>
    <mergeCell ref="C20:E20"/>
    <mergeCell ref="C15:E15"/>
    <mergeCell ref="N10:N11"/>
    <mergeCell ref="C10:I11"/>
    <mergeCell ref="K10:K11"/>
    <mergeCell ref="J10:J11"/>
    <mergeCell ref="C13:E13"/>
    <mergeCell ref="L10:L11"/>
    <mergeCell ref="M10:M11"/>
  </mergeCells>
  <pageMargins left="0.7" right="0.7" top="0.75" bottom="0.75" header="0.3" footer="0.3"/>
  <pageSetup paperSize="9" scale="6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5</vt:i4>
      </vt:variant>
    </vt:vector>
  </HeadingPairs>
  <TitlesOfParts>
    <vt:vector size="10" baseType="lpstr">
      <vt:lpstr>Додаток1</vt:lpstr>
      <vt:lpstr>Додаток2</vt:lpstr>
      <vt:lpstr>Додаток3</vt:lpstr>
      <vt:lpstr>Додаток4</vt:lpstr>
      <vt:lpstr>Додаток5</vt:lpstr>
      <vt:lpstr>Додаток1!Область_друку</vt:lpstr>
      <vt:lpstr>Додаток2!Область_друку</vt:lpstr>
      <vt:lpstr>Додаток3!Область_друку</vt:lpstr>
      <vt:lpstr>Додаток4!Область_друку</vt:lpstr>
      <vt:lpstr>Додаток5!Область_друку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2020-02-24T09:01:15Z</dcterms:modified>
</cp:coreProperties>
</file>